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1_Pengawas\1_AKREDITASI\2022_Materi Pembinaan Akreditasi Pokjawas 8 Feb 2022 HaNuRo\5. Simulasi Excel IASP 2020\"/>
    </mc:Choice>
  </mc:AlternateContent>
  <bookViews>
    <workbookView xWindow="0" yWindow="0" windowWidth="20490" windowHeight="7800"/>
  </bookViews>
  <sheets>
    <sheet name="1. mutu lulusan" sheetId="10" r:id="rId1"/>
    <sheet name="2. proses pembelajaran" sheetId="9" r:id="rId2"/>
    <sheet name="3. mutu guru" sheetId="11" r:id="rId3"/>
    <sheet name="4. manajemen" sheetId="1" r:id="rId4"/>
    <sheet name="skoring bpr" sheetId="7" r:id="rId5"/>
    <sheet name="skoring butir inti" sheetId="8" r:id="rId6"/>
    <sheet name="Sheet2" sheetId="2" r:id="rId7"/>
    <sheet name="Sheet3" sheetId="3" r:id="rId8"/>
  </sheets>
  <definedNames>
    <definedName name="_xlnm.Print_Area" localSheetId="0">'1. mutu lulusan'!$A$1:$H$50</definedName>
    <definedName name="_xlnm.Print_Area" localSheetId="1">'2. proses pembelajaran'!$A$1:$H$34</definedName>
    <definedName name="_xlnm.Print_Area" localSheetId="2">'3. mutu guru'!$A$1:$H$26</definedName>
    <definedName name="_xlnm.Print_Area" localSheetId="3">'4. manajemen'!$A$1:$H$57</definedName>
    <definedName name="_xlnm.Print_Area" localSheetId="4">'skoring bpr'!$A$1:$F$40</definedName>
    <definedName name="_xlnm.Print_Titles" localSheetId="0">'1. mutu lulusan'!$4:$4</definedName>
    <definedName name="_xlnm.Print_Titles" localSheetId="1">'2. proses pembelajaran'!$4:$4</definedName>
    <definedName name="_xlnm.Print_Titles" localSheetId="2">'3. mutu guru'!$4:$4</definedName>
    <definedName name="_xlnm.Print_Titles" localSheetId="3">'4. manajemen'!$4:$4</definedName>
    <definedName name="_xlnm.Print_Titles" localSheetId="4">'skoring bpr'!$5:$5</definedName>
  </definedNames>
  <calcPr calcId="162913"/>
</workbook>
</file>

<file path=xl/calcChain.xml><?xml version="1.0" encoding="utf-8"?>
<calcChain xmlns="http://schemas.openxmlformats.org/spreadsheetml/2006/main">
  <c r="F34" i="7" l="1"/>
  <c r="F30" i="7"/>
  <c r="F26" i="7"/>
  <c r="F22" i="7"/>
  <c r="F18" i="7"/>
  <c r="F14" i="7"/>
  <c r="F10" i="7"/>
  <c r="F6" i="7"/>
  <c r="F38" i="7" s="1"/>
  <c r="F40" i="7" s="1"/>
  <c r="F15" i="8" s="1"/>
  <c r="H53" i="1"/>
  <c r="H49" i="1"/>
  <c r="H45" i="1"/>
  <c r="H41" i="1"/>
  <c r="H37" i="1"/>
  <c r="H33" i="1"/>
  <c r="H29" i="1"/>
  <c r="H25" i="1"/>
  <c r="H21" i="1"/>
  <c r="H17" i="1"/>
  <c r="H13" i="1"/>
  <c r="H9" i="1"/>
  <c r="H57" i="1" s="1"/>
  <c r="C9" i="8" s="1"/>
  <c r="F9" i="8" s="1"/>
  <c r="H5" i="1"/>
  <c r="H21" i="11"/>
  <c r="H17" i="11"/>
  <c r="H13" i="11"/>
  <c r="H9" i="11"/>
  <c r="H25" i="11" s="1"/>
  <c r="C8" i="8" s="1"/>
  <c r="F8" i="8" s="1"/>
  <c r="H5" i="11"/>
  <c r="H29" i="9"/>
  <c r="H25" i="9"/>
  <c r="H21" i="9"/>
  <c r="H17" i="9"/>
  <c r="H13" i="9"/>
  <c r="H9" i="9"/>
  <c r="H33" i="9" s="1"/>
  <c r="C7" i="8" s="1"/>
  <c r="F7" i="8" s="1"/>
  <c r="H5" i="9"/>
  <c r="H45" i="10"/>
  <c r="H41" i="10"/>
  <c r="H37" i="10"/>
  <c r="H33" i="10"/>
  <c r="H29" i="10"/>
  <c r="H25" i="10"/>
  <c r="H21" i="10"/>
  <c r="H17" i="10"/>
  <c r="H13" i="10"/>
  <c r="H9" i="10"/>
  <c r="H5" i="10"/>
  <c r="H49" i="10" l="1"/>
  <c r="C6" i="8" s="1"/>
  <c r="F6" i="8" s="1"/>
  <c r="F10" i="8" s="1"/>
  <c r="F16" i="8" s="1"/>
  <c r="F17" i="8" s="1"/>
  <c r="F18" i="8" s="1"/>
  <c r="F19" i="8" s="1"/>
</calcChain>
</file>

<file path=xl/sharedStrings.xml><?xml version="1.0" encoding="utf-8"?>
<sst xmlns="http://schemas.openxmlformats.org/spreadsheetml/2006/main" count="381" uniqueCount="292">
  <si>
    <t>INSTRUMEN AKREDITASI SATUAN PENDIDIKAN (IASP) 2020</t>
  </si>
  <si>
    <t>KOMPONEN 1 : MUTU LULUSAN</t>
  </si>
  <si>
    <t>NO. BUTIR</t>
  </si>
  <si>
    <t>SUB KOMPONEN</t>
  </si>
  <si>
    <t>PERNYATAAN</t>
  </si>
  <si>
    <t>TEKNIK PENGUMPULAN DATA</t>
  </si>
  <si>
    <t>CAPAIAN KINERJA</t>
  </si>
  <si>
    <t>LEVEL</t>
  </si>
  <si>
    <t>OPSI</t>
  </si>
  <si>
    <t>SKOR</t>
  </si>
  <si>
    <t>Contreng dengan huruf   V   atau huruf   v   pada kolom opsi sesuai pilihan di antara empat alternatif level, sesuai dengan fakta yang ada</t>
  </si>
  <si>
    <t>Karakter Siswa</t>
  </si>
  <si>
    <t>Siswa menunjukkan perilaku disiplin dalam berbagai situasi</t>
  </si>
  <si>
    <t>Observasi, Dokumen, Wawancara</t>
  </si>
  <si>
    <t>Siswa menunjukkan perilaku disiplin yang membudaya berdasarkan tata tertib Madrasah dan menerima pengakuan atas prestasi kedisiplinan.</t>
  </si>
  <si>
    <t>Siswa menunjukkan perilaku disiplin berdasarkan tata tertib Madrasah dan menerima pengakuan atas prestasi kedisiplinan.</t>
  </si>
  <si>
    <t>Siswa menunjukkan perilaku disiplin berdasarkan tata tertib Madrasah namun terbatas di Madrasah.</t>
  </si>
  <si>
    <t>Siswa menunjukkan perilaku disiplin berdasarkan tata tertib Madrasah namun terbatas di kelas.</t>
  </si>
  <si>
    <t xml:space="preserve">Siswa menunjukkan perilaku religius dalam aktivitas di Madrasah
</t>
  </si>
  <si>
    <t>Siswa menunjukkan perilaku religius yang membudaya sesuai ajaran agama dan kepercayaan yang dianutnya dalam kehidupan sehari-hari di Madrasah.</t>
  </si>
  <si>
    <t>Siswa menunjukkan perilaku religius sesuai ajaran agama dan kepercayaan yang dianutnya dalam kehidupan sehari-hari di Madrasah.</t>
  </si>
  <si>
    <t>Siswa belum konsisten menunjukkan perilaku religius sesuai ajaran agama dan kepercayaan yang dianutnya dalam kehidupan sehari-hari di Madrasah.</t>
  </si>
  <si>
    <r>
      <rPr>
        <sz val="20"/>
        <color rgb="FFFF0000"/>
        <rFont val="Times New Roman"/>
        <charset val="134"/>
      </rPr>
      <t>WARNING!</t>
    </r>
    <r>
      <rPr>
        <sz val="18"/>
        <color rgb="FF0070C0"/>
        <rFont val="Times New Roman"/>
        <charset val="134"/>
      </rPr>
      <t xml:space="preserve">
JANGAN GANGGU KOLOM H</t>
    </r>
  </si>
  <si>
    <t>Siswa berperilaku religius karena mematuhi tatib Madrasah.</t>
  </si>
  <si>
    <t>Siswa menunjukkan perilaku tangguh, dan bertanggung jawab dalam aktivitas di Madrasah</t>
  </si>
  <si>
    <t>Dokumen, Wawancara</t>
  </si>
  <si>
    <t>Siswa menunjukkan perilaku kerja keras, tangguh, dan bertanggung jawab yang membudaya dalam aktivitas sehari-hari di Madrasah.</t>
  </si>
  <si>
    <t>Siswa menunjukkan perilaku kerja keras, tangguh, dan bertanggung jawab dalam pembelajaran di kelas.</t>
  </si>
  <si>
    <t>Siswa belum konsisten menunjukkan perilaku kerja keras, tangguh, dan bertanggung jawab dalam pembelajaran di kelas.</t>
  </si>
  <si>
    <t>Siswa belum menunjukkan perilaku kerja keras, tangguh, dan bertanggung jawab.</t>
  </si>
  <si>
    <t>Siswa terbebas dari perundungan (bully) di Madrasah</t>
  </si>
  <si>
    <t>Dokumen, Wawancara, Angket</t>
  </si>
  <si>
    <t>Siswa membudayakan praktik bebas dari perundungan dan berperan aktif dalam program pencegahan perundungan di Madrasah.</t>
  </si>
  <si>
    <t>Siswa bebas dari praktik perundungan di Madrasah.</t>
  </si>
  <si>
    <t>Siswa melakukan/mengalami perundungan meskipun Madrasah telah melakukan upaya pencegahan.</t>
  </si>
  <si>
    <t>Siswa melakukan/mengalami perundungan namun Madrasah tidak melakukan upaya pencegahan.</t>
  </si>
  <si>
    <t>Kompetensi Siswa</t>
  </si>
  <si>
    <t>Siswa menunjukkan keterampilan berkomunikasi sesuai karakteristik keterampilan abad ke-21</t>
  </si>
  <si>
    <t>Siswa telah menunjukkan budaya berkomunikasi yang efektif dan beretika secara lisan dan tulisan melalui berbagai media yang memanfaatkan TIK di dalam dan di luar Madrasah.</t>
  </si>
  <si>
    <t>Siswa telah menunjukkan keterampilan berkomunikasi yang efektif dan beretika secara lisan dan tulisan melalui berbagai media yang memanfaatkan TIK di dalam dan di luar Madrasah.</t>
  </si>
  <si>
    <t>Siswa telah menunjukkan keterampilan berkomunikasi yang efektif dan beretika secara lisan dan tulisan dengan media tertentu di dalam dan di luar Madrasah.</t>
  </si>
  <si>
    <t>Siswa telah menunjukkan keterampilan berkomunikasi yang efektif dan beretika secara lisan dan tulisan dengan media tertentu di dalam Madrasah.</t>
  </si>
  <si>
    <t>Siswa menunjukkan keterampilan  berkolaborasi sesuai karakteristik keterampilan abad ke-21</t>
  </si>
  <si>
    <t>Siswa telah menunjukkan budaya berkolaborasi yang terprogram dengan GTK, atau siswa lainnya dalam bentuk kegiatan pembelajaran dan ekskul serta penggunaan sumber daya belajar</t>
  </si>
  <si>
    <t>Siswa telah menunjukkan budaya berkolaborasi dengan GTK, atau siswa lainnya dalam bentuk kegiatan pembelajaran dan ekstrakurikuler serta penggunaan sumber daya belajar</t>
  </si>
  <si>
    <t>Siswa telah menunjukkan budaya berkolaborasi yang terprogram dengan GTK, atau siswa lainnya dalam bentuk kegiatan pembelajaran dan ekstrakurikuler secara terbatas.</t>
  </si>
  <si>
    <t>Siswa telah menunjukkan budaya berkolaborasi yang terprogram dengan GTK, atau siswa lainnya dalam bentuk kegiatan pembelajaran secara terbatas.</t>
  </si>
  <si>
    <t>Siswa menunjukkan keterampilan berpikir kritis dan pemecahan masalah sesuai karakteristik abad ke-21</t>
  </si>
  <si>
    <t>Siswa menunjukkan budaya berpikir kritis dan pemecahan masalah secara konsisten dan sistematis yang ditunjukkan melalui proses pembelajaran dan hasil karya siswa baik lisan / tulisan.</t>
  </si>
  <si>
    <t>Siswa menunjukkan keterampilan berpikir kritis dan pemecahan masalah yang ditunjukkan melalui proses pembelajaran dan hasil karya siswa baik lisan / tulisan.</t>
  </si>
  <si>
    <t>Siswa menunjukkan keterampilan berpikir kritis dan pemecahan masalah yang ditunjukkan melalui proses pembelajaran dan hasil karya siswa baik lisan / tulisan yang dilakukan secara terbatas.</t>
  </si>
  <si>
    <t>Siswa menunjukkan keterampilan berpikir kritis dan pemecahan masalah yang ditunjukkan melalui proses pembelajaran dan hasil karya siswa secara lisan.</t>
  </si>
  <si>
    <t>Siswa menunjukkan keterampilan kreativitas dan inovasi sesuai karakteristik keterampilan abad ke-21Siswa menunjukkan keterampilan kreativitas dan inovasi sesuai karakteristik keterampilan abad ke-21</t>
  </si>
  <si>
    <t>Siswa menunjukkan budaya kreatif dan inovatif secara konsisten yang ditunjukkan melalui proses pembelajaran dan hasil karya siswa dalam bentuk lisan, tulisan, dan/atau karya lainnya melalui kegiatan pembelajaran dan ekskul di dalam dan di luar Madrasah.</t>
  </si>
  <si>
    <t>Siswa menunjukkan keterampilan kreatif dan inovatif yang ditunjukkan melalui proses pembelajaran dan hasil karya siswa dalam bentuk lisan, tulisan, dan/atau karya lainnya melalui kegiatan pembelajaran dan ekstrakurikuler di dalam dan di luar Madrasah.</t>
  </si>
  <si>
    <t>Siswa menunjukkan keterampilan kreatif dan inovatif yang ditunjukkan melalui proses pembelajaran dan hasil karya siswa dalam bentuk lisan, tulisan, dan/atau karya lainnya melalui kegiatan pembelajaran dan ekstrakurikuler di dalam Madrasah.</t>
  </si>
  <si>
    <t>Siswa menunjukkan keterampilan kreatif dan inovatif yang ditunjukkan melalui proses pembelajaran dan hasil karya siswa dalam bentuk lisan, tulisan, dan/atau karya lainnya dalam pembelajaran di kelas.</t>
  </si>
  <si>
    <t xml:space="preserve">Siswa menunjukkan kemampuan mengekspresikan diri dan berkreasi dalam kegiatan pengembangan minat dan bakat
</t>
  </si>
  <si>
    <t>Siswa berpartisipasi dan berprestasi dalam berbagai kegiatan pengembangan minat dan bakat yang dibuktikan dengan perolehan berbagai prestasi/penghargaan tingkat lokal, nasional maupun internasional.</t>
  </si>
  <si>
    <t>Siswa berpartisipasi dan berprestasi dalam berbagai kegiatan pengembangan minat dan bakat yang dibuktikan dengan perolehan berbagai prestasi/penghargaan tingkat lokal.</t>
  </si>
  <si>
    <t>Siswa berpartisipasi dalam berbagai kegiatan pengembangan minat dan bakat di tingkat lokal.</t>
  </si>
  <si>
    <t>Siswa berpartisipasi dalam berbagai kegiatan pengembangan minat dan bakat di tingkat Madrasah.</t>
  </si>
  <si>
    <t>Siswa menunjukkan peningkatan prestasi belajar</t>
  </si>
  <si>
    <t>Siswa memiliki rata-rata nilai ujian Madrasah dan rapor kelas akhir yang meningkat secara konsisten dalam 3 (tiga) tahun terakhir dan berdampak pada persepsi positif masyarakat terhadap Madrasah.</t>
  </si>
  <si>
    <t>Siswa memiliki rata-rata nilai ujian Madrasah dan rapor kelas akhir yang meningkat dalam 3 (tiga) tahun terakhir.</t>
  </si>
  <si>
    <t>Siswa memiliki rata-rata nilai ujian Madrasah dan rapor kelas akhir yang fluktuatif (naik-turun) dalam 3 (tiga) tahun terakhir.</t>
  </si>
  <si>
    <t>Siswa memiliki rata-rata nilai ujian Madrasah dan rapor kelas akhir yang tidak meningkat dalam 3 (tiga) tahun terakhir.</t>
  </si>
  <si>
    <t>Kepuasan Stake Holder</t>
  </si>
  <si>
    <t>Pemangku kepentingan (stakeholders) puas terhadap mutu lulusan Madrasah</t>
  </si>
  <si>
    <t>Stakeholder menyatakan sangat puas terhadap mutu lulusan Madrasah terkait sikap, pengetahuan, dan keterampilan mereka.</t>
  </si>
  <si>
    <t>Stakeholder menyatakan puas terhadap mutu lulusan Madrasah terkait sikap, pengetahuan, dan keterampilan mereka.</t>
  </si>
  <si>
    <t>Stakeholder menyatakan kurang puas terhadap mutu lulusan Madrasah terkait sikap, pengetahuan, dan keterampilan mereka.</t>
  </si>
  <si>
    <t>Stakeholder menyatakan tidak puas terhadap mutu lulusan Madrasah terkait sikap, pengetahuan, dan keterampilan mereka.</t>
  </si>
  <si>
    <t>PEROLEHAN SKOR  UNTUK KOMPONEN MUTU LULUSAN</t>
  </si>
  <si>
    <t>KOMPONEN 2 : PROSES PEMBELAJARAN</t>
  </si>
  <si>
    <t>Kualitas Pembelajaran di Kelas dan di uar Kelas</t>
  </si>
  <si>
    <t>Proses pembelajaran berlangsung secara aktif dengan melibatkan seluruh siswa dan mengembangkan keterampilan berpikir tingkat tinggi sehingga terjadi proses pembelajaran yang efektif sesuai dengan tujuan pembelajaran pada satuan Pendidikan</t>
  </si>
  <si>
    <t>Dalam proses pembelajaran siswa diberi kesempatan untuk belajar secara aktif (membaca, bertanya, berdiskusi, praktik, atau menggunakan media), melibatkan keterampilan berpikir tingkat tinggi, dilaksanakan melalui pengalaman yang konkret, dan menyajikan materi yang lebih bermakna bagi kehidupan siswa serta berdampak pada pemecahan masalah kehidupan sehari-hari.</t>
  </si>
  <si>
    <t>Dalam proses pembelajaran siswa diberi kesempatan untuk belajar secara aktif (membaca, bertanya, berdiskusi, praktik, atau menggunakan media), dilaksanakan melalui pengalaman yang konkret, dan menyajikan materi yang lebih bermakna bagi kehidupan siswa.</t>
  </si>
  <si>
    <t>Dalam proses pembelajaran siswa diberi kesempatan untuk belajar secara aktif (membaca, bertanya, berdiskusi, praktik, atau menggunakan media).</t>
  </si>
  <si>
    <t>Dalam pembelajaran guru lebih banyak menjelaskan dan siswa memperhatikan serta mengerjakan tugas yang diberikan saja.</t>
  </si>
  <si>
    <t>Penilaian proses dan hasil belajar digunakan sebagai dasar untuk perbaikan dan dilaksanakan secara sistemis</t>
  </si>
  <si>
    <t>Guru melakukan penilaian proses dan hasil belajar dengan menggunakan berbagai teknik penilaian untuk mengetahui pencapaian tujuan pembelajaran secara sistemis dan berkesinambungan yang berdampak pada perbaikan proses pembelajaran dan hasil belajar siswa.</t>
  </si>
  <si>
    <t>Guru melakukan penilaian proses dan hasil belajar dengan menggunakan berbagai teknik penilaian untuk mengetahui pencapaian tujuan pembelajaran secara berkesinambungan.</t>
  </si>
  <si>
    <t>Guru melakukan penilaian proses dan hasil belajar sesuai tujuan pembelajaran namun belum digunakan untuk perbaikan pembelajaran.</t>
  </si>
  <si>
    <t>Guru melakukan penilaian proses dan hasil belajar tanpa memperhatikan tujuan pembelajaran.</t>
  </si>
  <si>
    <t>Program remedial dan/atau pengayaan diberikan kepada siswa yang memerlukan</t>
  </si>
  <si>
    <t>Guru melaksanakan program remedial dan/atau pengayaan (sesuai kebutuhan) secara sistematis, terstruktur, dan berkelanjutan dengan menggunakan berbagai strategi dan berpengaruh terhadap peningkatan hasil belajar siswa.</t>
  </si>
  <si>
    <t>Guru melaksanakan program remedial dan/atau pengayaan (sesuai kebutuhan) secara sistematis dan terstruktur dengan menggunakan berbagai strategi dan berpengaruh terhadap peningkatan hasil belajar siswa.</t>
  </si>
  <si>
    <t>Guru melaksanakan program remedial atau pengayaan (sesuai kebutuhan) secara sistematis dan terstruktur dengan menggunakan berbagai strategi dan berpengaruh terhadap peningkatan hasil belajar siswa secara terbatas pada beberapa mata pelajaran.</t>
  </si>
  <si>
    <t>Guru melaksanakan program remedial atau pengayaan terbatas pada pemberian tes dan/atau pekerjaan rumah (PR).</t>
  </si>
  <si>
    <t>Siswa berpartisipasi aktif dalam belajar dan suasana pembelajaran di kelas menyenangkan</t>
  </si>
  <si>
    <r>
      <rPr>
        <sz val="12"/>
        <color theme="1"/>
        <rFont val="Times New Roman"/>
        <charset val="134"/>
      </rPr>
      <t xml:space="preserve">Observasi, Wawancara
</t>
    </r>
    <r>
      <rPr>
        <sz val="18"/>
        <color theme="1"/>
        <rFont val="Times New Roman"/>
        <charset val="134"/>
      </rPr>
      <t>Asesor masuk kelas</t>
    </r>
  </si>
  <si>
    <t>Suasana pembelajaran yang dinamis dengan adanya interaksi antarsiswa, interaksi siswa dengan guru, siswa yang antusias dalam belajar dan suasana kelas yang menyenangkan dan menarik sehingga berdampak pada pencapaian tujuan pembelajaran.</t>
  </si>
  <si>
    <t>Suasana pembelajaran yang dinamis dengan adanya interaksi antarsiswa, interaksi siswa dengan guru, siswa yang antusias dalam belajar dan suasana kelas yang menyenangkan dan menarik.</t>
  </si>
  <si>
    <t>Suasana kelas tertib dan terlihat ada interaksi timbal balik antar siswa dengan siswa dan siswa dengan guru.</t>
  </si>
  <si>
    <t>Suasana kelas tertib walaupun penyampaian materi berlangsung satu arah dari guru ke siswa.</t>
  </si>
  <si>
    <t>Guru melakukan pembiasaan literasi membaca dan menulis</t>
  </si>
  <si>
    <t>Guru melakukan pembiasaan literasi membaca dan menulis di sekolah/madrasah yang berdampak pada:
(1)    terbentuknya budaya membaca dan menulis di luar kelas, 
(2)   menghasilkan karya-karya literasi seperti majalah dinding, cerpen, dan karya tulis lainnya,
(3)    terpublikasinya karya literasi siswa di masyarakat.</t>
  </si>
  <si>
    <t>Guru melakukan pembiasaan literasi membaca dan menulis di sekolah/madrasah yang berdampak pada: 
(1)  terbentuknya budaya membaca dan menulis di luar kelas 
(2)  menghasilkan karya-karya literasi seperti majalah dinding, cerpen, dan karya tulis lainnya.</t>
  </si>
  <si>
    <t>Guru melakukan pembiasaan membaca, menulis, berkomunikasi, berlatih, atau berkarya tetapi belum berdampak pada kebiasaan yang dilakukan oleh siswa di luar kelas.</t>
  </si>
  <si>
    <t>Guru belum  melakukan pembiasaan membaca, menulis, berkomunikasi, berlatih, atau berkarya secara terprogram.</t>
  </si>
  <si>
    <t>Iklim Belajar di Kelas</t>
  </si>
  <si>
    <t>Guru menciptakan suasana belajar yang memperhatikan keamanan, kenyamanan, kebersihan, dan memudahkan siswa untuk belajar</t>
  </si>
  <si>
    <r>
      <rPr>
        <sz val="12"/>
        <color theme="1"/>
        <rFont val="Times New Roman"/>
        <charset val="134"/>
      </rPr>
      <t xml:space="preserve">Observasi, Wawancara
</t>
    </r>
    <r>
      <rPr>
        <sz val="16"/>
        <color theme="1"/>
        <rFont val="Times New Roman"/>
        <charset val="134"/>
      </rPr>
      <t>Asesor masuk kelas</t>
    </r>
  </si>
  <si>
    <t>Guru mengimplementasikan prosedur pembelajaran yang melibatkan siswa dalam menjaga keamanan, kenyamanan, kebersihan, dan kemudahan secara fisik maupun psikis dalam belajar siswa dengan membangun hubungan baik antarsiswa dan antara siswa dan guru yang saling menghormati dan menghargai sehingga tercapai tujuan pembelajaran.</t>
  </si>
  <si>
    <t>Guru mengimplementasikan prosedur pembelajaran yang memperhatikan keamanan, kenyamanan, kebersihan, dan kemudahan secara fisik maupun psikis dalam belajar siswa dengan membangun hubungan baik antarsiswa dan antara siswa dan guru yang saling menghormati dan menghargai sehingga tercapai tujuan pembelajaran.</t>
  </si>
  <si>
    <t>Guru belum secara optimal mengimplementasikan prosedur pembelajaran yang memperhatikan keamanan, kenyamanan, kebersihan, dan kemudahan secara fisik maupun psikis dalam belajar siswa.</t>
  </si>
  <si>
    <t>Guru tidak mengimplementasikan prosedur pembelajaran yang memperhatikan keamanan, kenyamanan, kebersihan, dan kemudahan secara fisik maupun psikis untuk dapat diakses siswa dalam belajar.</t>
  </si>
  <si>
    <t xml:space="preserve">Pemanfaatan Sarpras Penunjang Proses Pembelajaran
                                   </t>
  </si>
  <si>
    <t>Sarana dan prasarana yang tersedia di Madrasah dimanfaatkan dengan optimal dalam proses pembelajaran</t>
  </si>
  <si>
    <t>Proses pembelajaran memanfaatkan sarana dan prasarana yang ada di dalam dan di luar Madrasah baik yang tersedia maupun kreasi guru/siswa sebagai media dan sumber belajar yang berdampak terhadap peningkatan mutu pembelajaran dan capaian hasil belajar siswa.</t>
  </si>
  <si>
    <t>Proses pembelajaran memanfaatkan sarana dan prasarana yang ada di dalam dan di luar Madrasah yang berdampak terhadap peningkatan mutu pembelajaran dan capaian hasil belajar siswa.</t>
  </si>
  <si>
    <t>Proses pembelajaran memanfaatkan sarana dan prasarana sebagai media dan sumber belajar yang terbatas, baik jumlah maupun jenisnya sehingga belum berdampak terhadap mutu proses pembelajaran.</t>
  </si>
  <si>
    <t>Proses pembelajaran belum semuanya memanfaatkan sarana dan prasarana sebagai media dan sumber belajar.</t>
  </si>
  <si>
    <t>PEROLEHAN SKOR  UNTUK KOMPONENPROSES PEMBELAJARAN</t>
  </si>
  <si>
    <t>KOMPONEN 3 : MUTU GURU</t>
  </si>
  <si>
    <t>Kompetensi Guru</t>
  </si>
  <si>
    <t>Guru menyusun perencanaan pembelajaran aktif, kreatif, dan inovatif dengan mengoptimalkan lingkungan dan memanfaatkan TIK atau cara lain yang sesuai dengan konteksnya</t>
  </si>
  <si>
    <t>Guru mampu: 
(1) menyusun RPP yang memfasilitasi seluruh siswa belajar aktif, inovatif, kreatif, efektif, dan menyenangkan seperti: merancang penelitian sederhana, melakukan tugas proyek tertentu berdasarkan ide-ide siswa sendiri dan mengoptimalkan lingkungan sekitar sebagai sumber belajar serta memanfaatkan TIK atau cara lain yang sesuai dengan konteksnya, 
(2) menjelaskan tahapan penyusunan RPP yang dibuatnya dengan memperhatikan hasil refleksi/evaluasi proses pembelajaran sebelumnya.</t>
  </si>
  <si>
    <t>Guru mampu: 
(1) menyusun RPP yang memfasilitasi seluruh siswa belajar aktif, inovatif, kreatif, efektif, dan menyenangkan, yang dapat dilihat dari aktivitas KBM yang menempatkan siswa sebagai subyek dalam kegiatan pembelajaran dengan mengoptimalkan pemanfaatan lingkungan sebagai sumber belajar, 
(2) menjelaskan tahapan penyusunan RPP yang dibuat berdasarkan ketentuan yang berlaku.</t>
  </si>
  <si>
    <t>Guru: 
(1)   menyusun RPP yang memfasilitasi seluruh siswa belajar aktif, kreatif dan inovatif yang dapat dilihat dari aktivitas kegiatan belajar mengajar (KBM) yang menempatkan siswa sebagai subyek dalam kegiatan pembelajaran, 
(2)   kurang sistematis dalam menjelaskan tahapan penyusunan RPP yang dibuatnya.</t>
  </si>
  <si>
    <t>Guru menyusun RPP yang belum memfasilitasi seluruh siswa belajar aktif, kreatif, dan inovatif.</t>
  </si>
  <si>
    <t>Guru melakukan evaluasi diri, refleksi dan pengembangan kompetensi untuk perbaikan kinerja secara berkala</t>
  </si>
  <si>
    <t>Guru melakukan evaluasi dan refleksi diri melalui berbagai kegiatan seperti observasi kelas dan pemberian kuesioner tentang pelaksanaan pembelajaran, rekaman audio atau video, dan hasilnya didiskusikan serta diseminasikan ke teman sejawat yang difasilitasi Madrasah untuk perbaikan kinerja secara berkelanjutan yang terlihat pada perbaikan mutu pembelajaran dan capaian hasil belajar siswa.</t>
  </si>
  <si>
    <t>Guru melakukan perbaikan kinerja khususnya pembelajaran dalam pengembangan kompetensi secara berkelanjutan setelah melakukan refleksi dan evaluasi diri dengan membuat jurnal reflektif dan catatan harian.</t>
  </si>
  <si>
    <t>Guru sudah melakukan refleksi dan evaluasi diri untuk perbaikan kinerja dengan membuat catatan mengajar.</t>
  </si>
  <si>
    <t>Guru tidak melakukan atau masih memerlukan bantuan dalam melaksanakan refleksi dan evaluasi diri.</t>
  </si>
  <si>
    <t>Pengembangan Profesi Guru</t>
  </si>
  <si>
    <t>Guru melakukan PKB untuk meningkatkan pengetahuan, keterampilan, dan wawasan</t>
  </si>
  <si>
    <t>Guru melakukan PKB atas inisiatif sendiri yang hasilnya berdampak terhadap peningkatan mutu pembelajaran dan capaian belajar siswa yang dilakukan melalui beragam bentuk kegiatan belajar melalui diskusi antarteman sejawat, KKG/MGMP atau sejenisnya, belajar daring, mengikuti diklat/seminar, publikasi ilmiah, karya inovatif dan membagikan praktik baik kepada orang lain di dalam dan di luar Madrasah baik secara lisan maupun tulisan melalui berbagai media.</t>
  </si>
  <si>
    <t>Guru melakukan PKB atas inisiatif sendiri yang hasilnya berdampak terhadap peningkatan mutu pembelajaran dan capaian belajar siswa yang dilakukan melalui beragam bentuk kegiatan belajar melalui diskusi antarteman sejawat, KKG/MGMP atau sejenisnya, belajar daring, mengikuti diklat/seminar, publikasi ilmiah, karya inovatif dan membagikan praktik baik kepada teman sejawat di Madrasah.</t>
  </si>
  <si>
    <t>Guru melakukan PKB atas anjuran/himbauan yang hasilnya berdampak terhadap peningkatan mutu pembelajaran dan capaian belajar siswa yang dilakukan melalui beragam bentuk kegiatan belajar melalui diskusi antarteman sejawat, KKG/MGMP atau sejenisnya, belajar daring, mengikuti diklat/seminar, publikasi ilmiah, karya inovatif.</t>
  </si>
  <si>
    <t>Guru melakukan pengembangan profesi berdasarkan inisiatif Madrasah yang hasilnya belum berdampak terhadap peningkatan mutu pembelajaran dan capaian belajar siswa dalam bentuk kegiatan yang masih terbatas dan hasilnya belum dibagikan kepada orang lain.</t>
  </si>
  <si>
    <t>Inovasi dan Kreatifitas Guru</t>
  </si>
  <si>
    <t>Guru mengembangkan strategi, model, metode, teknik dan media pembelajaran yang inovatif dan kreatif</t>
  </si>
  <si>
    <t>Dokumen, ObservasiWawancara</t>
  </si>
  <si>
    <t>Guru mengembangkan/memodifikasi strategi, model, metode, teknik, dan media pembelajaran inovatif dan kreatif yang dapat mendorong siswa belajar secara aktif, efektif dan menyenangkan sesuai dengan tujuan pembelajaran serta menginspirasi teman sejawat dan/atau dapat diduplikasi oleh orang lain.</t>
  </si>
  <si>
    <t>Guru mengembangkan/memodifikasi strategi, model, metode, teknik, dan media pembelajaran inovatif dan kreatif yang dapat mendorong siswa belajar secara aktif, efektif dan menyenangkan sesuai dengan tujuan pembelajaran.</t>
  </si>
  <si>
    <t>Guru mengembangkan/memodifikasi strategi, model, metode, teknik, dan media pembelajaran yang dapat mendorong siswa belajar secara aktif, dan menyenangkan tanpa adanya kaitan langsung dengan tujuan pembelajaran.</t>
  </si>
  <si>
    <t>Guru mengembangkan/memodifikasi strategi, model, metode, teknik, dan media pembelajaran yang tidak mendorong tercapainya tujuan pembelajaran.</t>
  </si>
  <si>
    <t>Guru mengembangkan perangkat pembelajaran tematik terpaduGuru mengembangkan perangkat pembelajaran tematik terpadu</t>
  </si>
  <si>
    <t>Guru mampu mengembangkan perangkat pembelajaran tematik terpadu yang menunjukkan adanya keterkaitan kompetensi dasar dan indikator dari beberapa mata pelajaran untuk setiap tema yang didukung oleh pemilihan strategi pembelajaran yang relevan, penggunaan media yang tepat, pemanfaatan lingkungan sebagai sumber belajar dan penilaian autentik agar pembelajaran mencapai keterampilan siswa berpikir tingkat tinggi yang dilakukan secara konsisten dan sistematis</t>
  </si>
  <si>
    <t>Guru mampu mengembangkan perangkat pembelajaran tematik terpadu yang menunjukkan adanya keterkaitan kompetensi dasar dan indikator dari beberapa mata pelajaran untuk setiap tema yang didukung oleh pemilihan strategi pembelajaran yang relevan, penggunaan media yang tepat, pemanfaatan lingkungan sebagai sumber belajar dan penilaian autentik agar pembelajaran mencapai keterampilan siswa berpikir tingkat tinggi</t>
  </si>
  <si>
    <t>Guru mampu mengembangkan perangkat pembelajaran tematik terpadu yang menunjukkan adanya keterkaitan kompetensi dasar dan indikator dari beberapa mata pelajaran untuk setiap tema yang didukung oleh pemilihan strategi pembelajaran yang relevan, penggunaan media yang tepat, pemanfaatan lingkungan sebagai sumber belajar dan penilaian autentik.</t>
  </si>
  <si>
    <t>Guru mengembangkan perangkat pembelajaran tematik terpadu berdasarkan materi pada buku guru yang disiapkan Kemendikbud.</t>
  </si>
  <si>
    <t>KOMPONEN 4 : MANAJEMEN MADRASAH</t>
  </si>
  <si>
    <t>Pencapaian Visi Misi</t>
  </si>
  <si>
    <t>Madrasah mengembangkan, menyosialisasikan, mengimplementasikan, dan mengevaluasi visi, misi, dan tujuan Madrasah</t>
  </si>
  <si>
    <t>Madrasah mengembangkan, menyosialisasikan, mengimplementasikan dan mengevaluasi visi, misi, dan tujuan yang melibatkan pemangku kepentingan dan hasil evaluasi dipergunakan untuk perbaikan dan peningkatan mutu Madrasah secara berkelanjutan.</t>
  </si>
  <si>
    <t>Madrasah mengembangkan, menyosialisasikan, mengimplementasikan dan mengevaluasi visi, misi, dan tujuan yang melibatkan pemangku kepentingan serta menjadikannya sebagai dasar/acuan dalam penyusunan dan pelaksanaan rencana kerja Madrasah.</t>
  </si>
  <si>
    <t>Madrasah mengembangkan, menyosialisasikan dan mengimplementasikan visi, misi, dan tujuan sebagai dasar/acuan dalam penyusunan dan pelaksanaan rencana kerja Madrasah.</t>
  </si>
  <si>
    <t>Madrasah mengembangkan, menyosialisasikan tetapi belum mengimplementasikan visi, misi, dan tujuan serta belum menjadikannya sebagai dasar/acuan dalam penyusunan dan pelaksanaan rencana kerja Madrasah.</t>
  </si>
  <si>
    <t xml:space="preserve">Kompetensi Kepala Madrasah             </t>
  </si>
  <si>
    <t>Kepala Madrasah menunjukkan kompetensi supervisi akademik untuk membantu guru mewujud-kan pembelajaran yang bermutu</t>
  </si>
  <si>
    <t xml:space="preserve">Dokumen, Wawancara </t>
  </si>
  <si>
    <t>Kepala Madrasah merencanakan, melaksanakan, mengevaluasi dan melakukan tindak lanjut atas hasil supervisi akademik kepada guru secara berkelanjutan dan berdampak signifikan terhadap peningkatan kinerja guru serta pembelajaran yang bermutu.</t>
  </si>
  <si>
    <t>Kepala Madrasah merencanakan, melaksanakan, mengevaluasi dan melakukan tindak lanjut atas hasil supervisi akademik kepada guru secara berkelanjutan.</t>
  </si>
  <si>
    <t>Kepala Madrasah melakukan perencanaan, pelaksanaan, evaluasi dan tindak lanjut atas hasil supervisi akademik kepada guru namun belum dilakukan secara rutin dan berkelanjutan.</t>
  </si>
  <si>
    <t>Kepala Madrasah merencanakan dan melaksanakan supervisi akademik namun tidak melakukan tindak lanjut.</t>
  </si>
  <si>
    <t>Kepemimpinan Kepala Madrasah</t>
  </si>
  <si>
    <t>Kepala Madrasah secara konsisten, partisipatif, kolaboratif, transformatif, dan efektif memimpin guru, tenaga kependidikan, dan siswa untuk mengembangkan ide-ide kreatif dan inovatif dalam usaha pengem-bangan kegiatan/program Madrasah untuk mencapai visi, misi, dan tujuan yang telah ditetapkan</t>
  </si>
  <si>
    <t>Kepala Madrasah memimpin guru, tenaga kependidikan, dan siswa untuk mengembangkan ide-ide kreatif dan inovatif yang dituangkan dalam RKM/RKAM yang dalam penyusunannya melibatkan warga Madrasah dan pemangku kepentingan lainnya serta diimplementasikan secara konsisten dan efektif, akuntabel, dan transparan berdampak nyata pada pengembangan Madrasah.</t>
  </si>
  <si>
    <t>Kepala Madrasah memimpin guru, tenaga kependidikan, dan siswa untuk mengembangkan ide-ide kreatif dan inovatif yang dituangkan dalam RKM/RKAM yang dalam penyusunannya melibatkan warga Madrasah dan pemangku kepentingan lainnya serta diimplementasikan secara konsisten dan efektif.</t>
  </si>
  <si>
    <t>Kepala Madrasah memimpin guru, tenaga kependidikan, dan siswa untuk mengembangkan ide-ide kreatif dan inovatif yang dituangkan dalam RKM/RKAM yang dalam penyusunannya melibatkan warga Madrasah dan pemangku kepentingan lainnya, namun tidak diimplementasikan secara konsisten dan efektif.</t>
  </si>
  <si>
    <t>Kepala Madrasah memimpin guru, tenaga kependidikan, dan siswa untuk mengembangkan ide-ide kreatif dan inovatif yang dituangkan dalam RKM/RKAM yang dalam penyusunannya tidak melibatkan warga Madrasah dan pemangku kepentingan lainnya.</t>
  </si>
  <si>
    <t>Madrasah membangun komunikasi dan interaksi antara warga Madrasah (siswa, guru, Kamad, tenaga kependidikan), orang tua, dan masyarakat untuk mewujudkan keharmonisan internal dan eksternal Madrasah</t>
  </si>
  <si>
    <t>Madrasah menunjukkan komunikasi dan interaksi antara siswa, guru dan warga Madrasah, orang tua dan masyarakat sekitar secara harmonis dan berdampak pada terciptanya budaya kerja sama yang kuat.</t>
  </si>
  <si>
    <t>Madrasah menunjukkan komunikasi dan interaksi antara warga Madrasah, orang tua dan masyarakat sekitar secara harmonis.</t>
  </si>
  <si>
    <t>Madrasah menunjukkan komunikasi dan interaksi antara warga Madrasah, dan orang tua secara harmonis.</t>
  </si>
  <si>
    <t>Madrasah belum menunjukkan komunikasi dan interaksi antara warga Madrasah, dan orang tua secara harmonis.</t>
  </si>
  <si>
    <t>Budaya Madrasah</t>
  </si>
  <si>
    <t>Madrasah melakukan pembiasaan; aman, tertib, bersih, indah, dan nyaman untuk menciptakan lingkungan Madrasah yang kondusif</t>
  </si>
  <si>
    <t>Madrasah menunjukkan suasana aman, tertib, bersih, indah, dan nyaman bagi seluruh warga Madrasah untuk menciptakan lingkungan Madrasah madrasah yang kondusif dan berdampak pada persepsi positif masyarakat terhadap Madrasah.</t>
  </si>
  <si>
    <t>Madrasah menunjukkan suasana aman, tertib, bersih, indah, dan nyaman bagi seluruh warga Madrasah untuk menciptakan lingkungan Madrasah madrasah yang kondusif.</t>
  </si>
  <si>
    <t>Madrasah menerapkan pembiasaan secara konsisten hidup aman, tertib, bersih, indah, dan nyaman bagi seluruh warga Madrasah untuk menciptakan lingkungan Madrasah madrasah yang kondusif.</t>
  </si>
  <si>
    <t>Madrasah menerapkan pembiasaan hidup aman, tertib, bersih, indah, atau nyaman bagi seluruh warga Madrasah.</t>
  </si>
  <si>
    <t>Pelibatan Masyarakat</t>
  </si>
  <si>
    <t>Madrasah melibatkan orang tua siswa dan masyarakat dari berbagai kalangan dalam perencanaan, pelaksanaan, dan pengawasan program, serta kegiatan Madrasah</t>
  </si>
  <si>
    <t>Manajemen dan Komad merupakan partner setara, yang terlihat pada kepedulian dan pemahaman Komad terhadap kondisi, masalah dan tantangan yang sedang dihadapi Madrasah dan menjadikannya sebagai tantangan bersama. Pertemuan Komite dengan Manajemen Madrasah dapat terjadi sewaktu-waktu atas inisiatif salah satu pihak. Keterlibatan tokoh masyarakat dalam perencanaan, pelaksanaan dan pengawasan program-program Madrasah terjadi atas inisiatif  Komite maupun Manajemen Madrasah serta berdampak pada persepsi positif masyarakat terhadap Madrasah.</t>
  </si>
  <si>
    <t>Manajemen dan Komad merupakan partner setara, yang terlihat pada kepedulian dan pemahaman Komad terhadap kondisi, masalah dan tantangan yang sedang dihadapi Madrasah, dan menjadikannya sebagai tantangan bersama. Pertemuan Komite dengan Manajemen Madrasah dapat terjadi sewaktu-waktu atas inisiatif salah satu pihak. Keterlibatan tokoh masyarakat dalam perencanaan, pelaksanaan, dan pengawasan program-program Madrasah terjadi atas inisiatif  Komite maupun Manajemen Madrasah.</t>
  </si>
  <si>
    <t>Manajemen Madrasah berinisiatif dan memfasilitasi perte-muan Komad sekali dalam setahun, menjelang awal tahun ajaran. Forum pertemuan Komad dimanfaatkan oleh Manajemen Madrasah untuk mendapat-kan dukungan para orang tua khususnya terkait dukungan finansial kepada Madrasah secara sukarela demi kemajuan Madrasah dan kepentingan anak didik secara keseluruhan.</t>
  </si>
  <si>
    <t>Manajemen Madrasah berinisiatif dalam memfasilitasi pertemuan Komad sekali dlm setahun, menjelang awal tahun ajaran. Keputusan pertemuan Komad cenderung berdasarkan ketokohan pengurus Komad.</t>
  </si>
  <si>
    <t>Pengelolaan Kurikulum</t>
  </si>
  <si>
    <t>Madrasah mengembangkan, mengimplementasikan dan mengevaluasi pelaksanaan kurikulum secara sistematis, kreatif, inovatif, dan efektif</t>
  </si>
  <si>
    <r>
      <rPr>
        <sz val="12"/>
        <color theme="1"/>
        <rFont val="Times New Roman"/>
        <charset val="134"/>
      </rPr>
      <t xml:space="preserve">Madrasah mengembangkan KTSP dengan melibatkan para </t>
    </r>
    <r>
      <rPr>
        <i/>
        <sz val="12"/>
        <color theme="1"/>
        <rFont val="Times New Roman"/>
        <charset val="134"/>
      </rPr>
      <t>stake holder</t>
    </r>
    <r>
      <rPr>
        <sz val="12"/>
        <color theme="1"/>
        <rFont val="Times New Roman"/>
        <charset val="134"/>
      </rPr>
      <t>, mengimplementasikan dan mengevaluasi se-cara sistematis, kreatif, inovatif, dan efektif yang berkesi-nambungan, berdampak pada peningkatan prestasi siswa.</t>
    </r>
  </si>
  <si>
    <t>Madrasah mengembangkan KTSP dengan melibatkan para pemangku kepentingan, serta mengimplementasikan dan mengevaluasi secara sistematis, kreatif, inovatif, dan efektif yang berkesinambungan.</t>
  </si>
  <si>
    <t>Madrasah mengembangkan KTSP tanpa melakukan evaluasi secara periodik dan melibatkan para pemangku kepentingan secara terbatas.</t>
  </si>
  <si>
    <t>Madrasah memiliki dokumen KTSP, tetapi tidak dikembangkan melalui tahapan pengembangan yang sistematis/ prosedural.</t>
  </si>
  <si>
    <t>Pengelolaan GTK</t>
  </si>
  <si>
    <t>Madrasah menerapkan pengelolaan GTK secara efektif, efisien dan akuntabel pada kegiatan rekrutmen, seleksi, penugasan, pengembangan kompetensi, penilaian kinerja, kompensasi, dan penghargaan/sanksi</t>
  </si>
  <si>
    <t>Madrasah menerapkan secara konsisten pengelolaan GTK yang komprehensif, efektif, efisien, dan akuntabel pada kegiatan rekrutmen, seleksi, penugasan, pengembangan kompetensi, penilaian kinerja, dan pemberian penghargaan/sanksi yang berdampak terhadap persepsi positif pemangku kepentingan, iklim kerja yang kondusif, dan peningkatan kinerja.</t>
  </si>
  <si>
    <t>Madrasah menerapkan secara konsisten pengelolaan GTK yang komprehensif, efektif, efisien, dan akuntabel pada kegiatan rekrutmen, seleksi, penugasan, pengembangan kompetensi, penilaian kinerja, dan pemberian penghargaan/sanksi yang berdampak terhadap iklim kerja yang kondusif, dan persepsi positif pemangku kepentingan.</t>
  </si>
  <si>
    <t>Madrasah menerapkan secara konsisten pengelolaan GTK yang komprehensif, efektif, efisien, dan akuntabel pada kegiatan rekrutmen, seleksi, penugasan, pengembangan kompetensi, penilaian kinerja, dan pemberian penghargaan/sanksi yang berdampak terhadap iklim kerja yang kondusif.</t>
  </si>
  <si>
    <t>Madrasah belum menerapkan secara konsisten pengelolaan GTK yang komprehensif, efektif, efisien, dan akuntabel.</t>
  </si>
  <si>
    <t>Pengelolaan Sarpras</t>
  </si>
  <si>
    <t>Madrasah melaksanakan pengelolaan Sarpras dengan baik untuk mendukung proses pembelajaran yang berkualitas</t>
  </si>
  <si>
    <t>Madrasah mengelola Sarpras secara konsisten dan efisien dengan melibatkan semua warga Madrasah dan pemangku kepentingan lainnya dalam pelaksanaan prosedur penggunaan dan pemeliharaan yang hasilnya terlihat pada Sarpras yang berkondisi baik, bersih, rapi, aman, nyaman, dan mudah diakses sehingga berdampak positif terhadap proses pembelajaran yang efektif.</t>
  </si>
  <si>
    <t>Madrasah mengelola Sarpras secara konsisten dan efisien dengan melibatkan semua warga Madrasah dalam pelaksanaan prosedur penggunaan dan pemeliharaan sehingga proses pembelajaran dapat berlangsung aman dan nyaman dengan Sarpras yang mudah diakses.</t>
  </si>
  <si>
    <t>Madrasah belum mengelola Sarpras secara konsisten dan efisien dalam pelaksanaan prosedur penggunaan dan pemeliharaan sarana dan prasarana.</t>
  </si>
  <si>
    <t>Madrasah belum mengelola Sarpras karena tidak memiliki sistem dan prosedur pengelolaan Sarpras.</t>
  </si>
  <si>
    <t>Pengelolaan Pembiayaan</t>
  </si>
  <si>
    <t>Madrasah mengelola anggaran pendapatan dan belanja secara transparan dan akuntabel sesuai perencanaan</t>
  </si>
  <si>
    <t>Madrasah menyusun perencanaan APBM berdasarkan EDM dengan melibatkan Komite Madrasah. Realisasi penggunaan anggaran dan belanja dilakukan berdasarkan perencanaan yang telah disusun. Laporan keuangan disusun secara periodik dengan prinsip transparan dan akuntabel berdasarkan peraturan yang berlaku dan disampaikan ke pihak yang berkepentingan baik di dalam maupun di luar Madrasah. Laporan akhir keuangan diaudit secara internal atau eksternal dengan hasil baik</t>
  </si>
  <si>
    <t>Madrasah menyusun perencanaan program dan APBM berdasarkan EDM dengan melibatkan Komite Madrasah. Realisasi penggunaan anggaran dan belanja dilakukan berdasarkan perencanaan yang telah disusun. Laporan keuangan disusun secara transparan dan akuntabel berdasarkan peraturan yang berlaku dan disampaikan ke pihak yang berkepentingan baik di dalam maupun di luar Madrasah</t>
  </si>
  <si>
    <t>Madrasah menyusun perencanaan APBM dengan melibatkan Komite Madrasah. Laporan keuangan disusun dan disampaikan ke pihak pemberi dana dan kalangan internal Madrasah.</t>
  </si>
  <si>
    <t>Madrasah menyusun perencanaan APBM. Laporan keuangan disusun dan disampaikan ke pihak pemberi dana dan kalangan internal Madrasah</t>
  </si>
  <si>
    <t>Pengelolaan Kesiswaan</t>
  </si>
  <si>
    <t>Madrasah menyelenggarakan pembinaan kegiatan kesiswa-an untuk mengembangkan minat dan bakat siswa</t>
  </si>
  <si>
    <t>Madrasah menyelenggarakan kegiatan ekstrakurikuler dan mengikutsertakan siswa dalam berbagai kompetisi serta mendapatkan dukungan fasilitas dari Madrasah, orang tua dan masyarakat yang menghasilkan berbagai prestasi.</t>
  </si>
  <si>
    <t>Madrasah menyelenggarakan kegiatan ekstrakurikuler, dan mengikutsertakan siswa dalam berbagai kompetisi serta mendapatkan dukungan fasilitas dari Madrasah yang menghasilkan berbagai prestasi.</t>
  </si>
  <si>
    <t>Madrasah menyelenggarakan kegiatan ekstrakurikuler dan mengikutsertakan siswa dalam berbagai kompetisi serta mendapatkan dukungan fasilitas dari Madrasah.</t>
  </si>
  <si>
    <t>Madrasah menyelenggarakan kegiatan ekstrakurikuler, tetapi tidak diikutsertakan dalam berbagai kompetisi.</t>
  </si>
  <si>
    <t>Pelayanan BK</t>
  </si>
  <si>
    <t>Madrasah memberikan layanan BK siswa dalam bidang pribadi, sosial, akademik, pendidikan lanjut dan karier untuk mendukung pencapaian dan pengembangan prestasi</t>
  </si>
  <si>
    <t>Madrasah memberikan layanan BK dalam bidang pribadi, sosial, akademik, pendidikan lanjut dan/atau karir untuk mendukung pencapaian dan pengembangan prestasi secara berkelanjutan dengan dukungan SDM yang berkualitas.</t>
  </si>
  <si>
    <t>Madrasah berusaha memberikan layanan BK dalam bidang pribadi, sosial, akademik, pendidikan lanjut dan/atau karier yang diselenggarakan secara berkelanjutan dengan dukungan SDM terbatas.</t>
  </si>
  <si>
    <t>Madrasah berusaha memberikan layanan BK namun belum meliputi semua aspek (bidang pribadi, sosial, akademik, pendidikan lanjut dan karir). Dukungan sumber daya belum sesuai dengan kebutuhan.</t>
  </si>
  <si>
    <t>Layanan/bimbingan dan konseling dalam bidang pribadi, sosial, akademik, pendidikan lanjut dan/atau karir siswa belum menjadi komitmen Madrasah serta tidak didukung oleh sumber daya sesuai bidang keahliannya.</t>
  </si>
  <si>
    <t>Penjaminan Mutu Internal</t>
  </si>
  <si>
    <t>Madrasah melaksanakan Penjaminan Mutu Internal Madrasah setiap tahun terkait pencapaian SNP, yang meliputi kegiatan pelaksanaan EDM dan penyusunan RKAM yang merujuk pada rapor mutu</t>
  </si>
  <si>
    <t>Madrasah menyusun RKAM dengan merujuk peta mutu dan hasil EDM, melakukan evaluasi pelaksanaan program dalam RKAM, menyusun rencana perbaikan RKAM tahun berikutnya, dan melakukan tindakan perbaikan secara berkelanjutan.</t>
  </si>
  <si>
    <t>Madrasah menyusun RKAM dengan merujuk peta mutu dan hasil EDM, serta melakukan evaluasi pelaksanaan program dalam RKAM.</t>
  </si>
  <si>
    <t>Madrasah menyusun RKAM dengan merujuk rapor mutu dan hasil EDM.</t>
  </si>
  <si>
    <t>Madrasah menyusun RKAM tanpa memperhatikan rapor mutu dan hasil EDM.</t>
  </si>
  <si>
    <t>PEROLEHAN SKOR  UNTUK KOMPONEN MANAJEMEN MADRASAH</t>
  </si>
  <si>
    <t>INSTRUMEN AKREDITASI SATUAN PENDIDIKAN (IASP) 2020
MADRASAH IBTIDAIYAH</t>
  </si>
  <si>
    <t>SKORING BUTIR PEMENUHAN RELATIF</t>
  </si>
  <si>
    <t>Kualifikasi akademik guru minimum sarjana (S1) atau diploma empat (D4)</t>
  </si>
  <si>
    <t>90% - 100% guru berpendidikan S1/D4</t>
  </si>
  <si>
    <t>80% - &lt;90% guru berpendidikan S1/D4</t>
  </si>
  <si>
    <t>70% - &lt;80% guru berpendidikan S1/D4</t>
  </si>
  <si>
    <t>Kurang dari 70% guru berpendidikan S1/D4</t>
  </si>
  <si>
    <t>Guru yang memiliki sertifikat pendidik</t>
  </si>
  <si>
    <t>85% - 100% memiliki sertifikat pendidik</t>
  </si>
  <si>
    <t>70% - &lt;85% memiliki sertifikat pendidik</t>
  </si>
  <si>
    <t>55% - &lt;70% memiliki sertifikat pendidik</t>
  </si>
  <si>
    <t>Kurang dari 55 % memiliki sertifikat pendidik</t>
  </si>
  <si>
    <r>
      <rPr>
        <sz val="20"/>
        <color rgb="FFFF0000"/>
        <rFont val="Times New Roman"/>
        <charset val="134"/>
      </rPr>
      <t xml:space="preserve">WARNING!
</t>
    </r>
    <r>
      <rPr>
        <sz val="20"/>
        <color rgb="FF0070C0"/>
        <rFont val="Times New Roman"/>
        <charset val="134"/>
      </rPr>
      <t>JANGAN GANGGU KOLOM F</t>
    </r>
  </si>
  <si>
    <t>Guru yang mengajar sesuai latar belakang pendidikan</t>
  </si>
  <si>
    <t>85% - 100% mengajar  sesuai latar pendidikannya</t>
  </si>
  <si>
    <t>70% - &lt;85% mengajar  sesuai latar pendidikannya</t>
  </si>
  <si>
    <t>55% - &lt;70% mengajar  sesuai latar pendidikannya</t>
  </si>
  <si>
    <t>Kurang dari 55 % mengajar  sesuai latar pendidikannya</t>
  </si>
  <si>
    <t>Madrasah memiliki tenaga administrasi yang memenuhi syarat sesuai ketentuan</t>
  </si>
  <si>
    <t>Memiliki lebih dari seorang tenaga administrasi yang memiliki kualifikasi pendidikan SMA / sederajat dan ada di antaranya memiliki kualifikasi di atas SMA/sederajat</t>
  </si>
  <si>
    <t>Memiliki lebih dari seorang tenaga administrasi yang memiliki kualifikasi pendidikan SMA/sederajat</t>
  </si>
  <si>
    <t>Memiliki seorang tenaga administrasi yang memiliki kualifikasi pendidikan SMA/sederajat</t>
  </si>
  <si>
    <t>Memiliki tenaga administrasi dengan kualifikasi pendidikan di bawah SMA/ sederajat atau tidak memiliki tenaga administrasi</t>
  </si>
  <si>
    <t>Jumlah Rombongan Belajar</t>
  </si>
  <si>
    <t>Jumlah siswa per rombongan belajar maksimum 28 siswa</t>
  </si>
  <si>
    <t>Jumlah siswa per rombongan belajar sebanyak 29-30 siswa</t>
  </si>
  <si>
    <t>Jumlah siswa per rombongan belajar sebanyak 31-32 siswa</t>
  </si>
  <si>
    <t>Jumlah siswa per rombongan melebihi 32 siswa</t>
  </si>
  <si>
    <t>Bangunan Madrasah memiliki instalasi listrik dengan daya yang mencukupi kebutuhan</t>
  </si>
  <si>
    <t>Memiliki daya 1300 watt atau lebih</t>
  </si>
  <si>
    <t>Memiliki daya 900 watt</t>
  </si>
  <si>
    <t>Memiliki daya 450 watt</t>
  </si>
  <si>
    <t>Tidak ada jaringan listrik</t>
  </si>
  <si>
    <t>Ruang Penunjang yang cukup</t>
  </si>
  <si>
    <t>Memiliki ruang Kamad, Ruang Guru, Ruang UKS dan Ruang BK</t>
  </si>
  <si>
    <t>Memiliki ruang Kamad dan Ruang Guru, dan salah satu dari Ruang UKS atau Ruang BK</t>
  </si>
  <si>
    <t>Memiliki ruang Kamad dan Ruang Guru, tidak memiliki Ruang UKS dan Ruang BK</t>
  </si>
  <si>
    <t>Hanya memiliki ruang Kamad atau Ruang Guru atau tidak memiliki keduanya</t>
  </si>
  <si>
    <t>Madrasah memiliki WC/jamban</t>
  </si>
  <si>
    <t>Minimum terdapat 1 (satu) unit jamban untuk kurang dari 60 siswa pria, 1 (satu) unit jamban untuk kurang dari 50 siswa wanita</t>
  </si>
  <si>
    <t>Minimum terdapat 1 (satu) unit jamban untuk setiap 60 siswa pria, 1 (satu) unit jamban untuk setiap 50 siswa wanita</t>
  </si>
  <si>
    <t>Minimum terdapat 1 (satu) unit jamban untuk setiap 60 siswa</t>
  </si>
  <si>
    <t>Terdapat 1 (satu) jamban</t>
  </si>
  <si>
    <t>JUMLAH SKOR</t>
  </si>
  <si>
    <t>JUMLAH SKOR MAKSIMUM</t>
  </si>
  <si>
    <t>SKOR INDIKATOR PEMENUHAN RELATIF (SKOR IPR)</t>
  </si>
  <si>
    <t>INSTRUMEN AKREDITASI SATUAN PENDIDIKAN 
(IASP) 2020
MADRASAH IBTIDAIYAH</t>
  </si>
  <si>
    <t>SKORING BUTIR INTI</t>
  </si>
  <si>
    <t>NO.</t>
  </si>
  <si>
    <t>KOMPONEN</t>
  </si>
  <si>
    <t xml:space="preserve"> PEROLEHAN SKOR KOMPONEN</t>
  </si>
  <si>
    <t>SKOR MAKS</t>
  </si>
  <si>
    <t>BOBOT KOMPONEN</t>
  </si>
  <si>
    <t>SKOR KOMPONEN</t>
  </si>
  <si>
    <t>Mutu Lulusan</t>
  </si>
  <si>
    <t>Proses Pembelajaran</t>
  </si>
  <si>
    <t>Mutu Guru</t>
  </si>
  <si>
    <t>Manajemen Madrasah</t>
  </si>
  <si>
    <t>SKOR TOTAL KOMPONEN (STK)</t>
  </si>
  <si>
    <t>NILAI AKHIR AKREDITASI (NA)</t>
  </si>
  <si>
    <t>1. Skor Indikator Pemenuhan Relatif</t>
  </si>
  <si>
    <t>=</t>
  </si>
  <si>
    <t>2. Skor Total Komponen</t>
  </si>
  <si>
    <t>NILAI AKHIR (NA)</t>
  </si>
  <si>
    <t>PERINGKAT</t>
  </si>
  <si>
    <t>PREDIKAT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</si>
</sst>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6" formatCode="0.00_ "/>
  </numFmts>
  <fonts count="16">
    <font>
      <sz val="12"/>
      <color theme="1"/>
      <name val="Times New Roman"/>
      <charset val="134"/>
    </font>
    <font>
      <b/>
      <sz val="18"/>
      <color theme="1"/>
      <name val="Times New Roman"/>
      <charset val="134"/>
    </font>
    <font>
      <b/>
      <sz val="16"/>
      <color theme="1"/>
      <name val="Times New Roman"/>
      <charset val="134"/>
    </font>
    <font>
      <sz val="14"/>
      <color theme="1"/>
      <name val="Times New Roman"/>
      <charset val="134"/>
    </font>
    <font>
      <sz val="18"/>
      <color theme="1"/>
      <name val="Times New Roman"/>
      <charset val="134"/>
    </font>
    <font>
      <b/>
      <sz val="14"/>
      <color theme="1"/>
      <name val="Times New Roman"/>
      <charset val="134"/>
    </font>
    <font>
      <b/>
      <sz val="20"/>
      <color theme="1"/>
      <name val="Times New Roman"/>
      <charset val="134"/>
    </font>
    <font>
      <sz val="20"/>
      <color theme="1"/>
      <name val="Times New Roman"/>
      <charset val="134"/>
    </font>
    <font>
      <b/>
      <sz val="12"/>
      <color theme="1"/>
      <name val="Times New Roman"/>
      <charset val="134"/>
    </font>
    <font>
      <sz val="24"/>
      <color theme="1"/>
      <name val="Times New Roman"/>
      <charset val="134"/>
    </font>
    <font>
      <sz val="24"/>
      <color theme="1"/>
      <name val="Calibri"/>
      <charset val="134"/>
      <scheme val="minor"/>
    </font>
    <font>
      <sz val="20"/>
      <color rgb="FFFF0000"/>
      <name val="Times New Roman"/>
      <charset val="134"/>
    </font>
    <font>
      <sz val="20"/>
      <color rgb="FF0070C0"/>
      <name val="Times New Roman"/>
      <charset val="134"/>
    </font>
    <font>
      <sz val="18"/>
      <color rgb="FF0070C0"/>
      <name val="Times New Roman"/>
      <charset val="134"/>
    </font>
    <font>
      <i/>
      <sz val="12"/>
      <color theme="1"/>
      <name val="Times New Roman"/>
      <charset val="134"/>
    </font>
    <font>
      <sz val="16"/>
      <color theme="1"/>
      <name val="Times New Roman"/>
      <charset val="134"/>
    </font>
  </fonts>
  <fills count="4">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s>
  <borders count="40">
    <border>
      <left/>
      <right/>
      <top/>
      <bottom/>
      <diagonal/>
    </border>
    <border>
      <left/>
      <right/>
      <top style="double">
        <color auto="1"/>
      </top>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top style="double">
        <color auto="1"/>
      </top>
      <bottom style="double">
        <color auto="1"/>
      </bottom>
      <diagonal/>
    </border>
    <border>
      <left style="double">
        <color auto="1"/>
      </left>
      <right style="double">
        <color auto="1"/>
      </right>
      <top style="double">
        <color auto="1"/>
      </top>
      <bottom style="double">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double">
        <color auto="1"/>
      </left>
      <right style="double">
        <color auto="1"/>
      </right>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double">
        <color auto="1"/>
      </left>
      <right style="double">
        <color auto="1"/>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double">
        <color auto="1"/>
      </left>
      <right style="double">
        <color auto="1"/>
      </right>
      <top style="thin">
        <color auto="1"/>
      </top>
      <bottom/>
      <diagonal/>
    </border>
    <border>
      <left style="medium">
        <color rgb="FFC00000"/>
      </left>
      <right style="medium">
        <color rgb="FFC00000"/>
      </right>
      <top style="medium">
        <color rgb="FFC00000"/>
      </top>
      <bottom/>
      <diagonal/>
    </border>
    <border>
      <left style="medium">
        <color rgb="FFC00000"/>
      </left>
      <right style="medium">
        <color rgb="FFC00000"/>
      </right>
      <top style="medium">
        <color rgb="FFC00000"/>
      </top>
      <bottom style="medium">
        <color rgb="FFC00000"/>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thick">
        <color auto="1"/>
      </left>
      <right/>
      <top style="thick">
        <color auto="1"/>
      </top>
      <bottom/>
      <diagonal/>
    </border>
    <border>
      <left style="thin">
        <color auto="1"/>
      </left>
      <right style="double">
        <color auto="1"/>
      </right>
      <top style="thin">
        <color auto="1"/>
      </top>
      <bottom style="thin">
        <color auto="1"/>
      </bottom>
      <diagonal/>
    </border>
    <border>
      <left style="thick">
        <color auto="1"/>
      </left>
      <right/>
      <top/>
      <bottom/>
      <diagonal/>
    </border>
    <border>
      <left style="thick">
        <color auto="1"/>
      </left>
      <right/>
      <top/>
      <bottom style="thick">
        <color auto="1"/>
      </bottom>
      <diagonal/>
    </border>
    <border>
      <left style="thick">
        <color rgb="FFFF0000"/>
      </left>
      <right/>
      <top style="thick">
        <color rgb="FFFF0000"/>
      </top>
      <bottom/>
      <diagonal/>
    </border>
    <border>
      <left style="thick">
        <color rgb="FFFF0000"/>
      </left>
      <right/>
      <top/>
      <bottom/>
      <diagonal/>
    </border>
    <border>
      <left style="thick">
        <color rgb="FFFF0000"/>
      </left>
      <right/>
      <top/>
      <bottom style="thick">
        <color rgb="FFFF0000"/>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style="thin">
        <color auto="1"/>
      </left>
      <right style="double">
        <color auto="1"/>
      </right>
      <top/>
      <bottom style="double">
        <color auto="1"/>
      </bottom>
      <diagonal/>
    </border>
    <border>
      <left/>
      <right style="thick">
        <color auto="1"/>
      </right>
      <top style="thick">
        <color auto="1"/>
      </top>
      <bottom/>
      <diagonal/>
    </border>
    <border>
      <left/>
      <right style="thick">
        <color auto="1"/>
      </right>
      <top/>
      <bottom/>
      <diagonal/>
    </border>
    <border>
      <left/>
      <right style="thick">
        <color auto="1"/>
      </right>
      <top/>
      <bottom style="thick">
        <color auto="1"/>
      </bottom>
      <diagonal/>
    </border>
    <border>
      <left/>
      <right style="thick">
        <color rgb="FFFF0000"/>
      </right>
      <top style="thick">
        <color rgb="FFFF0000"/>
      </top>
      <bottom/>
      <diagonal/>
    </border>
    <border>
      <left/>
      <right style="thick">
        <color rgb="FFFF0000"/>
      </right>
      <top/>
      <bottom/>
      <diagonal/>
    </border>
    <border>
      <left/>
      <right style="thick">
        <color rgb="FFFF0000"/>
      </right>
      <top/>
      <bottom style="thick">
        <color rgb="FFFF0000"/>
      </bottom>
      <diagonal/>
    </border>
    <border>
      <left style="thin">
        <color auto="1"/>
      </left>
      <right style="double">
        <color auto="1"/>
      </right>
      <top style="double">
        <color auto="1"/>
      </top>
      <bottom style="double">
        <color auto="1"/>
      </bottom>
      <diagonal/>
    </border>
  </borders>
  <cellStyleXfs count="1">
    <xf numFmtId="0" fontId="0" fillId="0" borderId="0">
      <alignment vertical="center"/>
    </xf>
  </cellStyleXfs>
  <cellXfs count="77">
    <xf numFmtId="0" fontId="0" fillId="0" borderId="0" xfId="0">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left" vertical="center"/>
    </xf>
    <xf numFmtId="0" fontId="4" fillId="0" borderId="7"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166" fontId="1" fillId="2" borderId="9" xfId="0" applyNumberFormat="1" applyFont="1" applyFill="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lef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166" fontId="1" fillId="2" borderId="13" xfId="0" applyNumberFormat="1" applyFont="1" applyFill="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left"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166" fontId="1" fillId="2" borderId="17" xfId="0" applyNumberFormat="1" applyFont="1" applyFill="1" applyBorder="1" applyAlignment="1">
      <alignment horizontal="center" vertical="center"/>
    </xf>
    <xf numFmtId="166" fontId="1" fillId="2" borderId="5" xfId="0" applyNumberFormat="1" applyFont="1" applyFill="1"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166" fontId="6" fillId="0" borderId="0" xfId="0" applyNumberFormat="1" applyFont="1" applyAlignment="1">
      <alignment horizontal="center" vertical="center"/>
    </xf>
    <xf numFmtId="0" fontId="6" fillId="0" borderId="18" xfId="0" applyFont="1" applyBorder="1" applyAlignment="1">
      <alignment horizontal="center" vertical="center"/>
    </xf>
    <xf numFmtId="0" fontId="5"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0" fillId="0" borderId="11" xfId="0" applyBorder="1" applyAlignment="1">
      <alignment horizontal="left" vertical="center" wrapText="1"/>
    </xf>
    <xf numFmtId="0" fontId="0" fillId="0" borderId="11" xfId="0" applyBorder="1" applyAlignment="1">
      <alignment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0" fillId="0" borderId="11" xfId="0" applyFont="1" applyBorder="1" applyAlignment="1">
      <alignment horizontal="left" vertical="center" wrapText="1"/>
    </xf>
    <xf numFmtId="0" fontId="9" fillId="0" borderId="32" xfId="0" applyNumberFormat="1" applyFont="1" applyBorder="1" applyAlignment="1">
      <alignment horizontal="center" vertical="center"/>
    </xf>
    <xf numFmtId="166" fontId="9" fillId="0" borderId="32" xfId="0" applyNumberFormat="1" applyFont="1" applyBorder="1" applyAlignment="1">
      <alignment horizontal="center" vertical="center"/>
    </xf>
    <xf numFmtId="0" fontId="9" fillId="0" borderId="39" xfId="0" applyNumberFormat="1" applyFont="1" applyBorder="1" applyAlignment="1">
      <alignment horizontal="center" vertical="center"/>
    </xf>
    <xf numFmtId="0" fontId="0" fillId="0" borderId="15" xfId="0" applyBorder="1" applyAlignment="1">
      <alignment horizontal="left" vertical="center" wrapText="1"/>
    </xf>
    <xf numFmtId="0" fontId="9" fillId="0" borderId="15" xfId="0" applyFont="1" applyBorder="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7" fillId="0" borderId="10" xfId="0" applyFont="1" applyBorder="1" applyAlignment="1">
      <alignment horizontal="center" vertical="center" wrapText="1"/>
    </xf>
    <xf numFmtId="0" fontId="7" fillId="0" borderId="14" xfId="0" applyFont="1" applyBorder="1" applyAlignment="1">
      <alignment horizontal="center" vertical="center" wrapText="1"/>
    </xf>
    <xf numFmtId="0" fontId="0" fillId="0" borderId="11" xfId="0" applyBorder="1" applyAlignment="1">
      <alignment horizontal="left" vertical="center" wrapText="1"/>
    </xf>
    <xf numFmtId="0" fontId="0" fillId="0" borderId="15" xfId="0" applyBorder="1" applyAlignment="1">
      <alignment horizontal="left" vertical="center" wrapText="1"/>
    </xf>
    <xf numFmtId="0" fontId="10" fillId="0" borderId="24" xfId="0" applyFont="1" applyFill="1" applyBorder="1" applyAlignment="1">
      <alignment horizontal="center" vertical="center"/>
    </xf>
    <xf numFmtId="0" fontId="4" fillId="3" borderId="23" xfId="0" applyFont="1" applyFill="1" applyBorder="1" applyAlignment="1">
      <alignment horizontal="left" vertical="center" wrapText="1"/>
    </xf>
    <xf numFmtId="0" fontId="4" fillId="3" borderId="33"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4" fillId="3" borderId="34" xfId="0" applyFont="1" applyFill="1" applyBorder="1" applyAlignment="1">
      <alignment horizontal="left" vertical="center" wrapText="1"/>
    </xf>
    <xf numFmtId="0" fontId="4" fillId="3" borderId="26" xfId="0" applyFont="1" applyFill="1" applyBorder="1" applyAlignment="1">
      <alignment horizontal="left" vertical="center" wrapText="1"/>
    </xf>
    <xf numFmtId="0" fontId="4" fillId="3" borderId="35" xfId="0" applyFont="1" applyFill="1" applyBorder="1" applyAlignment="1">
      <alignment horizontal="left" vertical="center" wrapText="1"/>
    </xf>
    <xf numFmtId="0" fontId="11" fillId="0" borderId="27" xfId="0" applyFont="1" applyBorder="1" applyAlignment="1">
      <alignment horizontal="center" vertical="center" wrapText="1"/>
    </xf>
    <xf numFmtId="0" fontId="0" fillId="0" borderId="36" xfId="0" applyBorder="1" applyAlignment="1">
      <alignment horizontal="center" vertical="center" wrapText="1"/>
    </xf>
    <xf numFmtId="0" fontId="0" fillId="0" borderId="28" xfId="0" applyBorder="1" applyAlignment="1">
      <alignment horizontal="center" vertical="center" wrapText="1"/>
    </xf>
    <xf numFmtId="0" fontId="0" fillId="0" borderId="37" xfId="0" applyBorder="1" applyAlignment="1">
      <alignment horizontal="center" vertical="center" wrapText="1"/>
    </xf>
    <xf numFmtId="0" fontId="0" fillId="0" borderId="29" xfId="0" applyBorder="1" applyAlignment="1">
      <alignment horizontal="center" vertical="center" wrapText="1"/>
    </xf>
    <xf numFmtId="0" fontId="0" fillId="0" borderId="38" xfId="0" applyBorder="1" applyAlignment="1">
      <alignment horizontal="center" vertical="center" wrapText="1"/>
    </xf>
    <xf numFmtId="0" fontId="0" fillId="0" borderId="11" xfId="0" applyFont="1" applyBorder="1" applyAlignment="1">
      <alignment horizontal="left" vertical="center" wrapText="1"/>
    </xf>
    <xf numFmtId="0" fontId="2" fillId="0" borderId="30" xfId="0" applyFont="1" applyBorder="1" applyAlignment="1">
      <alignment horizontal="right" vertical="center"/>
    </xf>
    <xf numFmtId="0" fontId="2" fillId="0" borderId="31" xfId="0" applyFont="1" applyBorder="1" applyAlignment="1">
      <alignment horizontal="right" vertical="center"/>
    </xf>
    <xf numFmtId="0" fontId="1" fillId="0" borderId="0" xfId="0" applyFont="1" applyAlignment="1">
      <alignment horizontal="center" vertical="center" wrapText="1"/>
    </xf>
    <xf numFmtId="0" fontId="11" fillId="0" borderId="36"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8" xfId="0" applyFont="1" applyBorder="1" applyAlignment="1">
      <alignment horizontal="center" vertical="center" wrapText="1"/>
    </xf>
    <xf numFmtId="0" fontId="2" fillId="0" borderId="1" xfId="0" applyFont="1" applyBorder="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6" fillId="0" borderId="0" xfId="0" applyFont="1" applyAlignment="1">
      <alignment horizontal="center" vertical="center"/>
    </xf>
    <xf numFmtId="0" fontId="7"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tabSelected="1" topLeftCell="A16" workbookViewId="0">
      <selection activeCell="G5" sqref="G5"/>
    </sheetView>
  </sheetViews>
  <sheetFormatPr defaultColWidth="9" defaultRowHeight="15.75"/>
  <cols>
    <col min="1" max="1" width="8.875" customWidth="1"/>
    <col min="2" max="2" width="15.5" customWidth="1"/>
    <col min="3" max="3" width="19" customWidth="1"/>
    <col min="4" max="4" width="18" customWidth="1"/>
    <col min="5" max="5" width="47" customWidth="1"/>
    <col min="6" max="6" width="8.5" customWidth="1"/>
    <col min="7" max="7" width="7.75" customWidth="1"/>
    <col min="8" max="8" width="8" customWidth="1"/>
    <col min="9" max="9" width="3.75" customWidth="1"/>
    <col min="10" max="11" width="10" customWidth="1"/>
  </cols>
  <sheetData>
    <row r="1" spans="1:11" ht="39" customHeight="1">
      <c r="A1" s="41" t="s">
        <v>0</v>
      </c>
      <c r="B1" s="41"/>
      <c r="C1" s="41"/>
      <c r="D1" s="41"/>
      <c r="E1" s="41"/>
      <c r="F1" s="41"/>
      <c r="G1" s="41"/>
      <c r="H1" s="41"/>
    </row>
    <row r="2" spans="1:11" ht="20.25">
      <c r="A2" s="42" t="s">
        <v>1</v>
      </c>
      <c r="B2" s="42"/>
      <c r="C2" s="42"/>
      <c r="D2" s="42"/>
      <c r="E2" s="42"/>
      <c r="F2" s="42"/>
      <c r="G2" s="42"/>
      <c r="H2" s="42"/>
    </row>
    <row r="4" spans="1:11" ht="54" customHeight="1">
      <c r="A4" s="28" t="s">
        <v>2</v>
      </c>
      <c r="B4" s="29" t="s">
        <v>3</v>
      </c>
      <c r="C4" s="29" t="s">
        <v>4</v>
      </c>
      <c r="D4" s="29" t="s">
        <v>5</v>
      </c>
      <c r="E4" s="29" t="s">
        <v>6</v>
      </c>
      <c r="F4" s="29" t="s">
        <v>7</v>
      </c>
      <c r="G4" s="29" t="s">
        <v>8</v>
      </c>
      <c r="H4" s="30" t="s">
        <v>9</v>
      </c>
      <c r="J4" s="50" t="s">
        <v>10</v>
      </c>
      <c r="K4" s="51"/>
    </row>
    <row r="5" spans="1:11" ht="54" customHeight="1">
      <c r="A5" s="45">
        <v>1</v>
      </c>
      <c r="B5" s="47" t="s">
        <v>11</v>
      </c>
      <c r="C5" s="47" t="s">
        <v>12</v>
      </c>
      <c r="D5" s="47" t="s">
        <v>13</v>
      </c>
      <c r="E5" s="32" t="s">
        <v>14</v>
      </c>
      <c r="F5" s="34">
        <v>4</v>
      </c>
      <c r="G5" s="34"/>
      <c r="H5" s="49" t="str">
        <f>IF(G5="V",4,IF(G6="V",3,IF(G7="V",2,IF(G8="V",1,""))))</f>
        <v/>
      </c>
      <c r="J5" s="52"/>
      <c r="K5" s="53"/>
    </row>
    <row r="6" spans="1:11" ht="54" customHeight="1">
      <c r="A6" s="45"/>
      <c r="B6" s="47"/>
      <c r="C6" s="47"/>
      <c r="D6" s="47"/>
      <c r="E6" s="32" t="s">
        <v>15</v>
      </c>
      <c r="F6" s="34">
        <v>3</v>
      </c>
      <c r="G6" s="34"/>
      <c r="H6" s="49"/>
      <c r="J6" s="52"/>
      <c r="K6" s="53"/>
    </row>
    <row r="7" spans="1:11" ht="41.1" customHeight="1">
      <c r="A7" s="45"/>
      <c r="B7" s="47"/>
      <c r="C7" s="47"/>
      <c r="D7" s="47"/>
      <c r="E7" s="31" t="s">
        <v>16</v>
      </c>
      <c r="F7" s="34">
        <v>2</v>
      </c>
      <c r="G7" s="34"/>
      <c r="H7" s="49"/>
      <c r="J7" s="52"/>
      <c r="K7" s="53"/>
    </row>
    <row r="8" spans="1:11" ht="39" customHeight="1">
      <c r="A8" s="45"/>
      <c r="B8" s="47"/>
      <c r="C8" s="47"/>
      <c r="D8" s="47"/>
      <c r="E8" s="31" t="s">
        <v>17</v>
      </c>
      <c r="F8" s="34">
        <v>1</v>
      </c>
      <c r="G8" s="34"/>
      <c r="H8" s="49"/>
      <c r="J8" s="52"/>
      <c r="K8" s="53"/>
    </row>
    <row r="9" spans="1:11" ht="54.95" customHeight="1">
      <c r="A9" s="45">
        <v>2</v>
      </c>
      <c r="B9" s="47" t="s">
        <v>11</v>
      </c>
      <c r="C9" s="47" t="s">
        <v>18</v>
      </c>
      <c r="D9" s="47" t="s">
        <v>13</v>
      </c>
      <c r="E9" s="31" t="s">
        <v>19</v>
      </c>
      <c r="F9" s="34">
        <v>4</v>
      </c>
      <c r="G9" s="34"/>
      <c r="H9" s="49" t="str">
        <f>IF(G9="V",4,IF(G10="V",3,IF(G11="V",2,IF(G12="V",1,""))))</f>
        <v/>
      </c>
      <c r="J9" s="54"/>
      <c r="K9" s="55"/>
    </row>
    <row r="10" spans="1:11" ht="54.95" customHeight="1">
      <c r="A10" s="45"/>
      <c r="B10" s="47"/>
      <c r="C10" s="47"/>
      <c r="D10" s="47"/>
      <c r="E10" s="31" t="s">
        <v>20</v>
      </c>
      <c r="F10" s="34">
        <v>3</v>
      </c>
      <c r="G10" s="34"/>
      <c r="H10" s="49"/>
    </row>
    <row r="11" spans="1:11" ht="51" customHeight="1">
      <c r="A11" s="45"/>
      <c r="B11" s="47"/>
      <c r="C11" s="47"/>
      <c r="D11" s="47"/>
      <c r="E11" s="31" t="s">
        <v>21</v>
      </c>
      <c r="F11" s="34">
        <v>2</v>
      </c>
      <c r="G11" s="34"/>
      <c r="H11" s="49"/>
      <c r="J11" s="56" t="s">
        <v>22</v>
      </c>
      <c r="K11" s="57"/>
    </row>
    <row r="12" spans="1:11" ht="45" customHeight="1">
      <c r="A12" s="45"/>
      <c r="B12" s="47"/>
      <c r="C12" s="47"/>
      <c r="D12" s="47"/>
      <c r="E12" s="31" t="s">
        <v>23</v>
      </c>
      <c r="F12" s="34">
        <v>1</v>
      </c>
      <c r="G12" s="34"/>
      <c r="H12" s="49"/>
      <c r="J12" s="58"/>
      <c r="K12" s="59"/>
    </row>
    <row r="13" spans="1:11" ht="54" customHeight="1">
      <c r="A13" s="45">
        <v>3</v>
      </c>
      <c r="B13" s="47" t="s">
        <v>11</v>
      </c>
      <c r="C13" s="47" t="s">
        <v>24</v>
      </c>
      <c r="D13" s="47" t="s">
        <v>25</v>
      </c>
      <c r="E13" s="31" t="s">
        <v>26</v>
      </c>
      <c r="F13" s="34">
        <v>4</v>
      </c>
      <c r="G13" s="34"/>
      <c r="H13" s="49" t="str">
        <f>IF(G13="V",4,IF(G14="V",3,IF(G15="V",2,IF(G16="V",1,""))))</f>
        <v/>
      </c>
      <c r="J13" s="60"/>
      <c r="K13" s="61"/>
    </row>
    <row r="14" spans="1:11" ht="39" customHeight="1">
      <c r="A14" s="45"/>
      <c r="B14" s="47"/>
      <c r="C14" s="47"/>
      <c r="D14" s="47"/>
      <c r="E14" s="31" t="s">
        <v>27</v>
      </c>
      <c r="F14" s="34">
        <v>3</v>
      </c>
      <c r="G14" s="34"/>
      <c r="H14" s="49"/>
    </row>
    <row r="15" spans="1:11" ht="53.1" customHeight="1">
      <c r="A15" s="45"/>
      <c r="B15" s="47"/>
      <c r="C15" s="47"/>
      <c r="D15" s="47"/>
      <c r="E15" s="31" t="s">
        <v>28</v>
      </c>
      <c r="F15" s="34">
        <v>2</v>
      </c>
      <c r="G15" s="34"/>
      <c r="H15" s="49"/>
    </row>
    <row r="16" spans="1:11" ht="41.1" customHeight="1">
      <c r="A16" s="45"/>
      <c r="B16" s="47"/>
      <c r="C16" s="47"/>
      <c r="D16" s="47"/>
      <c r="E16" s="31" t="s">
        <v>29</v>
      </c>
      <c r="F16" s="34">
        <v>1</v>
      </c>
      <c r="G16" s="34"/>
      <c r="H16" s="49"/>
    </row>
    <row r="17" spans="1:8" ht="53.1" customHeight="1">
      <c r="A17" s="45">
        <v>4</v>
      </c>
      <c r="B17" s="47" t="s">
        <v>11</v>
      </c>
      <c r="C17" s="47" t="s">
        <v>30</v>
      </c>
      <c r="D17" s="47" t="s">
        <v>31</v>
      </c>
      <c r="E17" s="31" t="s">
        <v>32</v>
      </c>
      <c r="F17" s="34">
        <v>4</v>
      </c>
      <c r="G17" s="34"/>
      <c r="H17" s="49" t="str">
        <f>IF(G17="V",4,IF(G18="V",3,IF(G19="V",2,IF(G20="V",1,""))))</f>
        <v/>
      </c>
    </row>
    <row r="18" spans="1:8" ht="30.75">
      <c r="A18" s="45"/>
      <c r="B18" s="47"/>
      <c r="C18" s="47"/>
      <c r="D18" s="47"/>
      <c r="E18" s="31" t="s">
        <v>33</v>
      </c>
      <c r="F18" s="34">
        <v>3</v>
      </c>
      <c r="G18" s="34"/>
      <c r="H18" s="49"/>
    </row>
    <row r="19" spans="1:8" ht="38.1" customHeight="1">
      <c r="A19" s="45"/>
      <c r="B19" s="47"/>
      <c r="C19" s="47"/>
      <c r="D19" s="47"/>
      <c r="E19" s="31" t="s">
        <v>34</v>
      </c>
      <c r="F19" s="34">
        <v>2</v>
      </c>
      <c r="G19" s="34"/>
      <c r="H19" s="49"/>
    </row>
    <row r="20" spans="1:8" ht="42" customHeight="1">
      <c r="A20" s="45"/>
      <c r="B20" s="47"/>
      <c r="C20" s="47"/>
      <c r="D20" s="47"/>
      <c r="E20" s="31" t="s">
        <v>35</v>
      </c>
      <c r="F20" s="34">
        <v>1</v>
      </c>
      <c r="G20" s="34"/>
      <c r="H20" s="49"/>
    </row>
    <row r="21" spans="1:8" ht="69" customHeight="1">
      <c r="A21" s="45">
        <v>5</v>
      </c>
      <c r="B21" s="47" t="s">
        <v>36</v>
      </c>
      <c r="C21" s="47" t="s">
        <v>37</v>
      </c>
      <c r="D21" s="47" t="s">
        <v>13</v>
      </c>
      <c r="E21" s="31" t="s">
        <v>38</v>
      </c>
      <c r="F21" s="34">
        <v>4</v>
      </c>
      <c r="G21" s="34"/>
      <c r="H21" s="49" t="str">
        <f>IF(G21="V",4,IF(G22="V",3,IF(G23="V",2,IF(G24="V",1,""))))</f>
        <v/>
      </c>
    </row>
    <row r="22" spans="1:8" ht="69" customHeight="1">
      <c r="A22" s="45"/>
      <c r="B22" s="47"/>
      <c r="C22" s="47"/>
      <c r="D22" s="47"/>
      <c r="E22" s="31" t="s">
        <v>39</v>
      </c>
      <c r="F22" s="34">
        <v>3</v>
      </c>
      <c r="G22" s="34"/>
      <c r="H22" s="49"/>
    </row>
    <row r="23" spans="1:8" ht="57" customHeight="1">
      <c r="A23" s="45"/>
      <c r="B23" s="47"/>
      <c r="C23" s="47"/>
      <c r="D23" s="47"/>
      <c r="E23" s="31" t="s">
        <v>40</v>
      </c>
      <c r="F23" s="34">
        <v>2</v>
      </c>
      <c r="G23" s="34"/>
      <c r="H23" s="49"/>
    </row>
    <row r="24" spans="1:8" ht="56.1" customHeight="1">
      <c r="A24" s="45"/>
      <c r="B24" s="47"/>
      <c r="C24" s="47"/>
      <c r="D24" s="47"/>
      <c r="E24" s="31" t="s">
        <v>41</v>
      </c>
      <c r="F24" s="34">
        <v>1</v>
      </c>
      <c r="G24" s="34"/>
      <c r="H24" s="49"/>
    </row>
    <row r="25" spans="1:8" ht="72" customHeight="1">
      <c r="A25" s="45">
        <v>6</v>
      </c>
      <c r="B25" s="47" t="s">
        <v>36</v>
      </c>
      <c r="C25" s="47" t="s">
        <v>42</v>
      </c>
      <c r="D25" s="47" t="s">
        <v>13</v>
      </c>
      <c r="E25" s="31" t="s">
        <v>43</v>
      </c>
      <c r="F25" s="34">
        <v>4</v>
      </c>
      <c r="G25" s="34"/>
      <c r="H25" s="49" t="str">
        <f>IF(G25="V",4,IF(G26="V",3,IF(G27="V",2,IF(G28="V",1,""))))</f>
        <v/>
      </c>
    </row>
    <row r="26" spans="1:8" ht="69.95" customHeight="1">
      <c r="A26" s="45"/>
      <c r="B26" s="47"/>
      <c r="C26" s="47"/>
      <c r="D26" s="47"/>
      <c r="E26" s="31" t="s">
        <v>44</v>
      </c>
      <c r="F26" s="34">
        <v>3</v>
      </c>
      <c r="G26" s="34"/>
      <c r="H26" s="49"/>
    </row>
    <row r="27" spans="1:8" ht="54.95" customHeight="1">
      <c r="A27" s="45"/>
      <c r="B27" s="47"/>
      <c r="C27" s="47"/>
      <c r="D27" s="47"/>
      <c r="E27" s="31" t="s">
        <v>45</v>
      </c>
      <c r="F27" s="34">
        <v>4</v>
      </c>
      <c r="G27" s="34"/>
      <c r="H27" s="49"/>
    </row>
    <row r="28" spans="1:8" ht="57" customHeight="1">
      <c r="A28" s="45"/>
      <c r="B28" s="47"/>
      <c r="C28" s="47"/>
      <c r="D28" s="47"/>
      <c r="E28" s="31" t="s">
        <v>46</v>
      </c>
      <c r="F28" s="34">
        <v>5</v>
      </c>
      <c r="G28" s="34"/>
      <c r="H28" s="49"/>
    </row>
    <row r="29" spans="1:8" ht="90" customHeight="1">
      <c r="A29" s="45">
        <v>7</v>
      </c>
      <c r="B29" s="47" t="s">
        <v>36</v>
      </c>
      <c r="C29" s="47" t="s">
        <v>47</v>
      </c>
      <c r="D29" s="47" t="s">
        <v>13</v>
      </c>
      <c r="E29" s="35" t="s">
        <v>48</v>
      </c>
      <c r="F29" s="34">
        <v>4</v>
      </c>
      <c r="G29" s="34"/>
      <c r="H29" s="49" t="str">
        <f>IF(G29="V",4,IF(G30="V",3,IF(G31="V",2,IF(G32="V",1,""))))</f>
        <v/>
      </c>
    </row>
    <row r="30" spans="1:8" ht="71.099999999999994" customHeight="1">
      <c r="A30" s="45"/>
      <c r="B30" s="47"/>
      <c r="C30" s="47"/>
      <c r="D30" s="47"/>
      <c r="E30" s="31" t="s">
        <v>49</v>
      </c>
      <c r="F30" s="34">
        <v>3</v>
      </c>
      <c r="G30" s="34"/>
      <c r="H30" s="49"/>
    </row>
    <row r="31" spans="1:8" ht="83.1" customHeight="1">
      <c r="A31" s="45"/>
      <c r="B31" s="47"/>
      <c r="C31" s="47"/>
      <c r="D31" s="47"/>
      <c r="E31" s="31" t="s">
        <v>50</v>
      </c>
      <c r="F31" s="34">
        <v>2</v>
      </c>
      <c r="G31" s="34"/>
      <c r="H31" s="49"/>
    </row>
    <row r="32" spans="1:8" ht="68.099999999999994" customHeight="1">
      <c r="A32" s="45"/>
      <c r="B32" s="47"/>
      <c r="C32" s="47"/>
      <c r="D32" s="47"/>
      <c r="E32" s="31" t="s">
        <v>51</v>
      </c>
      <c r="F32" s="34">
        <v>1</v>
      </c>
      <c r="G32" s="34"/>
      <c r="H32" s="49"/>
    </row>
    <row r="33" spans="1:8" ht="108" customHeight="1">
      <c r="A33" s="45">
        <v>8</v>
      </c>
      <c r="B33" s="47" t="s">
        <v>36</v>
      </c>
      <c r="C33" s="47" t="s">
        <v>52</v>
      </c>
      <c r="D33" s="47" t="s">
        <v>13</v>
      </c>
      <c r="E33" s="31" t="s">
        <v>53</v>
      </c>
      <c r="F33" s="34">
        <v>4</v>
      </c>
      <c r="G33" s="34"/>
      <c r="H33" s="49" t="str">
        <f>IF(G33="V",4,IF(G34="V",3,IF(G35="V",2,IF(G36="V",1,""))))</f>
        <v/>
      </c>
    </row>
    <row r="34" spans="1:8" ht="99" customHeight="1">
      <c r="A34" s="45"/>
      <c r="B34" s="47"/>
      <c r="C34" s="47"/>
      <c r="D34" s="47"/>
      <c r="E34" s="31" t="s">
        <v>54</v>
      </c>
      <c r="F34" s="34">
        <v>3</v>
      </c>
      <c r="G34" s="34"/>
      <c r="H34" s="49"/>
    </row>
    <row r="35" spans="1:8" ht="93" customHeight="1">
      <c r="A35" s="45"/>
      <c r="B35" s="47"/>
      <c r="C35" s="47"/>
      <c r="D35" s="47"/>
      <c r="E35" s="31" t="s">
        <v>55</v>
      </c>
      <c r="F35" s="34">
        <v>2</v>
      </c>
      <c r="G35" s="34"/>
      <c r="H35" s="49"/>
    </row>
    <row r="36" spans="1:8" ht="81" customHeight="1">
      <c r="A36" s="45"/>
      <c r="B36" s="47"/>
      <c r="C36" s="47"/>
      <c r="D36" s="47"/>
      <c r="E36" s="31" t="s">
        <v>56</v>
      </c>
      <c r="F36" s="34">
        <v>1</v>
      </c>
      <c r="G36" s="34"/>
      <c r="H36" s="49"/>
    </row>
    <row r="37" spans="1:8" ht="72" customHeight="1">
      <c r="A37" s="45">
        <v>9</v>
      </c>
      <c r="B37" s="47" t="s">
        <v>36</v>
      </c>
      <c r="C37" s="47" t="s">
        <v>57</v>
      </c>
      <c r="D37" s="47" t="s">
        <v>25</v>
      </c>
      <c r="E37" s="31" t="s">
        <v>58</v>
      </c>
      <c r="F37" s="34">
        <v>4</v>
      </c>
      <c r="G37" s="34"/>
      <c r="H37" s="49" t="str">
        <f>IF(G37="V",4,IF(G38="V",3,IF(G39="V",2,IF(G40="V",1,""))))</f>
        <v/>
      </c>
    </row>
    <row r="38" spans="1:8" ht="72" customHeight="1">
      <c r="A38" s="45"/>
      <c r="B38" s="47"/>
      <c r="C38" s="47"/>
      <c r="D38" s="47"/>
      <c r="E38" s="31" t="s">
        <v>59</v>
      </c>
      <c r="F38" s="34">
        <v>3</v>
      </c>
      <c r="G38" s="34"/>
      <c r="H38" s="49"/>
    </row>
    <row r="39" spans="1:8" ht="42" customHeight="1">
      <c r="A39" s="45"/>
      <c r="B39" s="47"/>
      <c r="C39" s="47"/>
      <c r="D39" s="47"/>
      <c r="E39" s="31" t="s">
        <v>60</v>
      </c>
      <c r="F39" s="34">
        <v>2</v>
      </c>
      <c r="G39" s="34"/>
      <c r="H39" s="49"/>
    </row>
    <row r="40" spans="1:8" ht="48" customHeight="1">
      <c r="A40" s="45"/>
      <c r="B40" s="47"/>
      <c r="C40" s="47"/>
      <c r="D40" s="47"/>
      <c r="E40" s="31" t="s">
        <v>61</v>
      </c>
      <c r="F40" s="34">
        <v>1</v>
      </c>
      <c r="G40" s="34"/>
      <c r="H40" s="49"/>
    </row>
    <row r="41" spans="1:8" ht="83.1" customHeight="1">
      <c r="A41" s="45">
        <v>10</v>
      </c>
      <c r="B41" s="47" t="s">
        <v>36</v>
      </c>
      <c r="C41" s="47" t="s">
        <v>62</v>
      </c>
      <c r="D41" s="47" t="s">
        <v>25</v>
      </c>
      <c r="E41" s="31" t="s">
        <v>63</v>
      </c>
      <c r="F41" s="34">
        <v>4</v>
      </c>
      <c r="G41" s="34"/>
      <c r="H41" s="49" t="str">
        <f>IF(G41="V",4,IF(G42="V",3,IF(G43="V",2,IF(G44="V",1,""))))</f>
        <v/>
      </c>
    </row>
    <row r="42" spans="1:8" ht="48" customHeight="1">
      <c r="A42" s="45"/>
      <c r="B42" s="47"/>
      <c r="C42" s="47"/>
      <c r="D42" s="47"/>
      <c r="E42" s="31" t="s">
        <v>64</v>
      </c>
      <c r="F42" s="34">
        <v>3</v>
      </c>
      <c r="G42" s="34"/>
      <c r="H42" s="49"/>
    </row>
    <row r="43" spans="1:8" ht="51" customHeight="1">
      <c r="A43" s="45"/>
      <c r="B43" s="47"/>
      <c r="C43" s="47"/>
      <c r="D43" s="47"/>
      <c r="E43" s="31" t="s">
        <v>65</v>
      </c>
      <c r="F43" s="34">
        <v>2</v>
      </c>
      <c r="G43" s="34"/>
      <c r="H43" s="49"/>
    </row>
    <row r="44" spans="1:8" ht="54" customHeight="1">
      <c r="A44" s="45"/>
      <c r="B44" s="47"/>
      <c r="C44" s="47"/>
      <c r="D44" s="47"/>
      <c r="E44" s="31" t="s">
        <v>66</v>
      </c>
      <c r="F44" s="34">
        <v>1</v>
      </c>
      <c r="G44" s="34"/>
      <c r="H44" s="49"/>
    </row>
    <row r="45" spans="1:8" ht="71.099999999999994" customHeight="1">
      <c r="A45" s="45">
        <v>11</v>
      </c>
      <c r="B45" s="47" t="s">
        <v>67</v>
      </c>
      <c r="C45" s="47" t="s">
        <v>68</v>
      </c>
      <c r="D45" s="47" t="s">
        <v>25</v>
      </c>
      <c r="E45" s="31" t="s">
        <v>69</v>
      </c>
      <c r="F45" s="34">
        <v>4</v>
      </c>
      <c r="G45" s="34"/>
      <c r="H45" s="49" t="str">
        <f>IF(G45="V",4,IF(G46="V",3,IF(G47="V",2,IF(G48="V",1,""))))</f>
        <v/>
      </c>
    </row>
    <row r="46" spans="1:8" ht="69" customHeight="1">
      <c r="A46" s="45"/>
      <c r="B46" s="47"/>
      <c r="C46" s="47"/>
      <c r="D46" s="47"/>
      <c r="E46" s="31" t="s">
        <v>70</v>
      </c>
      <c r="F46" s="34">
        <v>3</v>
      </c>
      <c r="G46" s="34"/>
      <c r="H46" s="49"/>
    </row>
    <row r="47" spans="1:8" ht="66" customHeight="1">
      <c r="A47" s="45"/>
      <c r="B47" s="47"/>
      <c r="C47" s="47"/>
      <c r="D47" s="47"/>
      <c r="E47" s="31" t="s">
        <v>71</v>
      </c>
      <c r="F47" s="34">
        <v>2</v>
      </c>
      <c r="G47" s="34"/>
      <c r="H47" s="49"/>
    </row>
    <row r="48" spans="1:8" ht="69.95" customHeight="1">
      <c r="A48" s="46"/>
      <c r="B48" s="48"/>
      <c r="C48" s="48"/>
      <c r="D48" s="48"/>
      <c r="E48" s="39" t="s">
        <v>72</v>
      </c>
      <c r="F48" s="40">
        <v>1</v>
      </c>
      <c r="G48" s="40"/>
      <c r="H48" s="49"/>
    </row>
    <row r="49" spans="1:8" ht="51" customHeight="1">
      <c r="A49" s="43" t="s">
        <v>73</v>
      </c>
      <c r="B49" s="44"/>
      <c r="C49" s="44"/>
      <c r="D49" s="44"/>
      <c r="E49" s="44"/>
      <c r="F49" s="44"/>
      <c r="G49" s="44"/>
      <c r="H49" s="38">
        <f>SUM(H5:H48)</f>
        <v>0</v>
      </c>
    </row>
  </sheetData>
  <mergeCells count="60">
    <mergeCell ref="J4:K9"/>
    <mergeCell ref="J11:K13"/>
    <mergeCell ref="D45:D48"/>
    <mergeCell ref="H5:H8"/>
    <mergeCell ref="H9:H12"/>
    <mergeCell ref="H13:H16"/>
    <mergeCell ref="H17:H20"/>
    <mergeCell ref="H21:H24"/>
    <mergeCell ref="H25:H28"/>
    <mergeCell ref="H29:H32"/>
    <mergeCell ref="H33:H36"/>
    <mergeCell ref="H37:H40"/>
    <mergeCell ref="H41:H44"/>
    <mergeCell ref="H45:H48"/>
    <mergeCell ref="D25:D28"/>
    <mergeCell ref="D29:D32"/>
    <mergeCell ref="D33:D36"/>
    <mergeCell ref="D37:D40"/>
    <mergeCell ref="D41:D44"/>
    <mergeCell ref="D5:D8"/>
    <mergeCell ref="D9:D12"/>
    <mergeCell ref="D13:D16"/>
    <mergeCell ref="D17:D20"/>
    <mergeCell ref="D21:D24"/>
    <mergeCell ref="B33:B36"/>
    <mergeCell ref="B37:B40"/>
    <mergeCell ref="B41:B44"/>
    <mergeCell ref="B45:B48"/>
    <mergeCell ref="C5:C8"/>
    <mergeCell ref="C9:C12"/>
    <mergeCell ref="C13:C16"/>
    <mergeCell ref="C17:C20"/>
    <mergeCell ref="C21:C24"/>
    <mergeCell ref="C25:C28"/>
    <mergeCell ref="C29:C32"/>
    <mergeCell ref="C33:C36"/>
    <mergeCell ref="C37:C40"/>
    <mergeCell ref="C41:C44"/>
    <mergeCell ref="C45:C48"/>
    <mergeCell ref="B13:B16"/>
    <mergeCell ref="B17:B20"/>
    <mergeCell ref="B21:B24"/>
    <mergeCell ref="B25:B28"/>
    <mergeCell ref="B29:B32"/>
    <mergeCell ref="A1:H1"/>
    <mergeCell ref="A2:H2"/>
    <mergeCell ref="A49:G49"/>
    <mergeCell ref="A5:A8"/>
    <mergeCell ref="A9:A12"/>
    <mergeCell ref="A13:A16"/>
    <mergeCell ref="A17:A20"/>
    <mergeCell ref="A21:A24"/>
    <mergeCell ref="A25:A28"/>
    <mergeCell ref="A29:A32"/>
    <mergeCell ref="A33:A36"/>
    <mergeCell ref="A37:A40"/>
    <mergeCell ref="A41:A44"/>
    <mergeCell ref="A45:A48"/>
    <mergeCell ref="B5:B8"/>
    <mergeCell ref="B9:B12"/>
  </mergeCells>
  <pageMargins left="0.94444444444444398" right="0.469444444444444" top="0.75" bottom="0.62986111111111098" header="0.5" footer="0.5"/>
  <pageSetup paperSize="9" scale="90" orientation="landscape"/>
  <rowBreaks count="6" manualBreakCount="6">
    <brk id="12" max="7" man="1"/>
    <brk id="20" max="7" man="1"/>
    <brk id="28" max="7" man="1"/>
    <brk id="32" max="7" man="1"/>
    <brk id="36" max="7" man="1"/>
    <brk id="4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opLeftCell="A9" workbookViewId="0">
      <selection activeCell="G13" sqref="G13"/>
    </sheetView>
  </sheetViews>
  <sheetFormatPr defaultColWidth="9" defaultRowHeight="15.75"/>
  <cols>
    <col min="1" max="1" width="8.875" customWidth="1"/>
    <col min="2" max="2" width="18.625" customWidth="1"/>
    <col min="3" max="3" width="19" customWidth="1"/>
    <col min="4" max="4" width="18" customWidth="1"/>
    <col min="5" max="5" width="47" customWidth="1"/>
    <col min="6" max="6" width="8.625" customWidth="1"/>
    <col min="7" max="7" width="7.75" customWidth="1"/>
    <col min="8" max="8" width="8" customWidth="1"/>
    <col min="9" max="9" width="3.75" customWidth="1"/>
    <col min="10" max="11" width="10" customWidth="1"/>
  </cols>
  <sheetData>
    <row r="1" spans="1:11" ht="39" customHeight="1">
      <c r="A1" s="41" t="s">
        <v>0</v>
      </c>
      <c r="B1" s="41"/>
      <c r="C1" s="41"/>
      <c r="D1" s="41"/>
      <c r="E1" s="41"/>
      <c r="F1" s="41"/>
      <c r="G1" s="41"/>
      <c r="H1" s="41"/>
    </row>
    <row r="2" spans="1:11" ht="20.25">
      <c r="A2" s="42" t="s">
        <v>74</v>
      </c>
      <c r="B2" s="42"/>
      <c r="C2" s="42"/>
      <c r="D2" s="42"/>
      <c r="E2" s="42"/>
      <c r="F2" s="42"/>
      <c r="G2" s="42"/>
      <c r="H2" s="42"/>
    </row>
    <row r="4" spans="1:11" ht="54" customHeight="1">
      <c r="A4" s="28" t="s">
        <v>2</v>
      </c>
      <c r="B4" s="29" t="s">
        <v>3</v>
      </c>
      <c r="C4" s="29" t="s">
        <v>4</v>
      </c>
      <c r="D4" s="29" t="s">
        <v>5</v>
      </c>
      <c r="E4" s="29" t="s">
        <v>6</v>
      </c>
      <c r="F4" s="29" t="s">
        <v>7</v>
      </c>
      <c r="G4" s="29" t="s">
        <v>8</v>
      </c>
      <c r="H4" s="30" t="s">
        <v>9</v>
      </c>
      <c r="J4" s="50" t="s">
        <v>10</v>
      </c>
      <c r="K4" s="51"/>
    </row>
    <row r="5" spans="1:11" ht="146.1" customHeight="1">
      <c r="A5" s="45">
        <v>12</v>
      </c>
      <c r="B5" s="47" t="s">
        <v>75</v>
      </c>
      <c r="C5" s="47" t="s">
        <v>76</v>
      </c>
      <c r="D5" s="47" t="s">
        <v>13</v>
      </c>
      <c r="E5" s="32" t="s">
        <v>77</v>
      </c>
      <c r="F5" s="34">
        <v>4</v>
      </c>
      <c r="G5" s="34"/>
      <c r="H5" s="49" t="str">
        <f>IF(G5="V",4,IF(G6="V",3,IF(G7="V",2,IF(G8="V",1,""))))</f>
        <v/>
      </c>
      <c r="J5" s="52"/>
      <c r="K5" s="53"/>
    </row>
    <row r="6" spans="1:11" ht="96" customHeight="1">
      <c r="A6" s="45"/>
      <c r="B6" s="47"/>
      <c r="C6" s="47"/>
      <c r="D6" s="47"/>
      <c r="E6" s="32" t="s">
        <v>78</v>
      </c>
      <c r="F6" s="34">
        <v>3</v>
      </c>
      <c r="G6" s="34"/>
      <c r="H6" s="49"/>
      <c r="J6" s="52"/>
      <c r="K6" s="53"/>
    </row>
    <row r="7" spans="1:11" ht="66" customHeight="1">
      <c r="A7" s="45"/>
      <c r="B7" s="47"/>
      <c r="C7" s="47"/>
      <c r="D7" s="47"/>
      <c r="E7" s="31" t="s">
        <v>79</v>
      </c>
      <c r="F7" s="34">
        <v>2</v>
      </c>
      <c r="G7" s="34"/>
      <c r="H7" s="49"/>
      <c r="J7" s="52"/>
      <c r="K7" s="53"/>
    </row>
    <row r="8" spans="1:11" ht="63.95" customHeight="1">
      <c r="A8" s="45"/>
      <c r="B8" s="47"/>
      <c r="C8" s="47"/>
      <c r="D8" s="47"/>
      <c r="E8" s="31" t="s">
        <v>80</v>
      </c>
      <c r="F8" s="34">
        <v>1</v>
      </c>
      <c r="G8" s="34"/>
      <c r="H8" s="49"/>
      <c r="J8" s="54"/>
      <c r="K8" s="55"/>
    </row>
    <row r="9" spans="1:11" ht="107.1" customHeight="1">
      <c r="A9" s="45">
        <v>13</v>
      </c>
      <c r="B9" s="47" t="s">
        <v>75</v>
      </c>
      <c r="C9" s="47" t="s">
        <v>81</v>
      </c>
      <c r="D9" s="47" t="s">
        <v>13</v>
      </c>
      <c r="E9" s="31" t="s">
        <v>82</v>
      </c>
      <c r="F9" s="34">
        <v>4</v>
      </c>
      <c r="G9" s="34"/>
      <c r="H9" s="49" t="str">
        <f>IF(G9="V",4,IF(G10="V",3,IF(G11="V",2,IF(G12="V",1,""))))</f>
        <v/>
      </c>
    </row>
    <row r="10" spans="1:11" ht="63" customHeight="1">
      <c r="A10" s="45"/>
      <c r="B10" s="47"/>
      <c r="C10" s="47"/>
      <c r="D10" s="47"/>
      <c r="E10" s="31" t="s">
        <v>83</v>
      </c>
      <c r="F10" s="34">
        <v>3</v>
      </c>
      <c r="G10" s="34"/>
      <c r="H10" s="49"/>
      <c r="J10" s="56" t="s">
        <v>22</v>
      </c>
      <c r="K10" s="57"/>
    </row>
    <row r="11" spans="1:11" ht="66.95" customHeight="1">
      <c r="A11" s="45"/>
      <c r="B11" s="47"/>
      <c r="C11" s="47"/>
      <c r="D11" s="47"/>
      <c r="E11" s="31" t="s">
        <v>84</v>
      </c>
      <c r="F11" s="34">
        <v>2</v>
      </c>
      <c r="G11" s="34"/>
      <c r="H11" s="49"/>
      <c r="J11" s="58"/>
      <c r="K11" s="59"/>
    </row>
    <row r="12" spans="1:11" ht="48.95" customHeight="1">
      <c r="A12" s="45"/>
      <c r="B12" s="47"/>
      <c r="C12" s="47"/>
      <c r="D12" s="47"/>
      <c r="E12" s="31" t="s">
        <v>85</v>
      </c>
      <c r="F12" s="34">
        <v>1</v>
      </c>
      <c r="G12" s="34"/>
      <c r="H12" s="49"/>
      <c r="J12" s="60"/>
      <c r="K12" s="61"/>
    </row>
    <row r="13" spans="1:11" ht="83.1" customHeight="1">
      <c r="A13" s="45">
        <v>14</v>
      </c>
      <c r="B13" s="47" t="s">
        <v>75</v>
      </c>
      <c r="C13" s="47" t="s">
        <v>86</v>
      </c>
      <c r="D13" s="47" t="s">
        <v>25</v>
      </c>
      <c r="E13" s="31" t="s">
        <v>87</v>
      </c>
      <c r="F13" s="34">
        <v>4</v>
      </c>
      <c r="G13" s="34"/>
      <c r="H13" s="49" t="str">
        <f>IF(G13="V",4,IF(G14="V",3,IF(G15="V",2,IF(G16="V",1,""))))</f>
        <v/>
      </c>
    </row>
    <row r="14" spans="1:11" ht="75" customHeight="1">
      <c r="A14" s="45"/>
      <c r="B14" s="47"/>
      <c r="C14" s="47"/>
      <c r="D14" s="47"/>
      <c r="E14" s="31" t="s">
        <v>88</v>
      </c>
      <c r="F14" s="34">
        <v>3</v>
      </c>
      <c r="G14" s="34"/>
      <c r="H14" s="49"/>
    </row>
    <row r="15" spans="1:11" ht="83.1" customHeight="1">
      <c r="A15" s="45"/>
      <c r="B15" s="47"/>
      <c r="C15" s="47"/>
      <c r="D15" s="47"/>
      <c r="E15" s="31" t="s">
        <v>89</v>
      </c>
      <c r="F15" s="34">
        <v>2</v>
      </c>
      <c r="G15" s="34"/>
      <c r="H15" s="49"/>
    </row>
    <row r="16" spans="1:11" ht="51" customHeight="1">
      <c r="A16" s="45"/>
      <c r="B16" s="47"/>
      <c r="C16" s="47"/>
      <c r="D16" s="47"/>
      <c r="E16" s="31" t="s">
        <v>90</v>
      </c>
      <c r="F16" s="34">
        <v>1</v>
      </c>
      <c r="G16" s="34"/>
      <c r="H16" s="49"/>
    </row>
    <row r="17" spans="1:8" ht="78.75">
      <c r="A17" s="45">
        <v>15</v>
      </c>
      <c r="B17" s="47" t="s">
        <v>75</v>
      </c>
      <c r="C17" s="47" t="s">
        <v>91</v>
      </c>
      <c r="D17" s="62" t="s">
        <v>92</v>
      </c>
      <c r="E17" s="31" t="s">
        <v>93</v>
      </c>
      <c r="F17" s="34">
        <v>4</v>
      </c>
      <c r="G17" s="34"/>
      <c r="H17" s="49" t="str">
        <f>IF(G17="V",4,IF(G18="V",3,IF(G19="V",2,IF(G20="V",1,""))))</f>
        <v/>
      </c>
    </row>
    <row r="18" spans="1:8" ht="69" customHeight="1">
      <c r="A18" s="45"/>
      <c r="B18" s="47"/>
      <c r="C18" s="47"/>
      <c r="D18" s="47"/>
      <c r="E18" s="31" t="s">
        <v>94</v>
      </c>
      <c r="F18" s="34">
        <v>3</v>
      </c>
      <c r="G18" s="34"/>
      <c r="H18" s="49"/>
    </row>
    <row r="19" spans="1:8" ht="31.5">
      <c r="A19" s="45"/>
      <c r="B19" s="47"/>
      <c r="C19" s="47"/>
      <c r="D19" s="47"/>
      <c r="E19" s="31" t="s">
        <v>95</v>
      </c>
      <c r="F19" s="34">
        <v>2</v>
      </c>
      <c r="G19" s="34"/>
      <c r="H19" s="49"/>
    </row>
    <row r="20" spans="1:8" ht="36" customHeight="1">
      <c r="A20" s="45"/>
      <c r="B20" s="47"/>
      <c r="C20" s="47"/>
      <c r="D20" s="47"/>
      <c r="E20" s="31" t="s">
        <v>96</v>
      </c>
      <c r="F20" s="34">
        <v>1</v>
      </c>
      <c r="G20" s="34"/>
      <c r="H20" s="49"/>
    </row>
    <row r="21" spans="1:8" ht="135.94999999999999" customHeight="1">
      <c r="A21" s="45">
        <v>16</v>
      </c>
      <c r="B21" s="47" t="s">
        <v>75</v>
      </c>
      <c r="C21" s="47" t="s">
        <v>97</v>
      </c>
      <c r="D21" s="47" t="s">
        <v>13</v>
      </c>
      <c r="E21" s="31" t="s">
        <v>98</v>
      </c>
      <c r="F21" s="34">
        <v>4</v>
      </c>
      <c r="G21" s="34"/>
      <c r="H21" s="49" t="str">
        <f>IF(G21="V",4,IF(G22="V",3,IF(G23="V",2,IF(G24="V",1,""))))</f>
        <v/>
      </c>
    </row>
    <row r="22" spans="1:8" ht="99" customHeight="1">
      <c r="A22" s="45"/>
      <c r="B22" s="47"/>
      <c r="C22" s="47"/>
      <c r="D22" s="47"/>
      <c r="E22" s="31" t="s">
        <v>99</v>
      </c>
      <c r="F22" s="34">
        <v>3</v>
      </c>
      <c r="G22" s="34"/>
      <c r="H22" s="49"/>
    </row>
    <row r="23" spans="1:8" ht="80.099999999999994" customHeight="1">
      <c r="A23" s="45"/>
      <c r="B23" s="47"/>
      <c r="C23" s="47"/>
      <c r="D23" s="47"/>
      <c r="E23" s="31" t="s">
        <v>100</v>
      </c>
      <c r="F23" s="34">
        <v>2</v>
      </c>
      <c r="G23" s="34"/>
      <c r="H23" s="49"/>
    </row>
    <row r="24" spans="1:8" ht="56.1" customHeight="1">
      <c r="A24" s="45"/>
      <c r="B24" s="47"/>
      <c r="C24" s="47"/>
      <c r="D24" s="47"/>
      <c r="E24" s="31" t="s">
        <v>101</v>
      </c>
      <c r="F24" s="34">
        <v>1</v>
      </c>
      <c r="G24" s="34"/>
      <c r="H24" s="49"/>
    </row>
    <row r="25" spans="1:8" ht="116.1" customHeight="1">
      <c r="A25" s="45">
        <v>17</v>
      </c>
      <c r="B25" s="47" t="s">
        <v>102</v>
      </c>
      <c r="C25" s="47" t="s">
        <v>103</v>
      </c>
      <c r="D25" s="62" t="s">
        <v>104</v>
      </c>
      <c r="E25" s="31" t="s">
        <v>105</v>
      </c>
      <c r="F25" s="34">
        <v>4</v>
      </c>
      <c r="G25" s="34"/>
      <c r="H25" s="49" t="str">
        <f>IF(G25="V",4,IF(G26="V",3,IF(G27="V",2,IF(G28="V",1,""))))</f>
        <v/>
      </c>
    </row>
    <row r="26" spans="1:8" ht="108" customHeight="1">
      <c r="A26" s="45"/>
      <c r="B26" s="47"/>
      <c r="C26" s="47"/>
      <c r="D26" s="47"/>
      <c r="E26" s="31" t="s">
        <v>106</v>
      </c>
      <c r="F26" s="34">
        <v>3</v>
      </c>
      <c r="G26" s="34"/>
      <c r="H26" s="49"/>
    </row>
    <row r="27" spans="1:8" ht="78.95" customHeight="1">
      <c r="A27" s="45"/>
      <c r="B27" s="47"/>
      <c r="C27" s="47"/>
      <c r="D27" s="47"/>
      <c r="E27" s="31" t="s">
        <v>107</v>
      </c>
      <c r="F27" s="34">
        <v>4</v>
      </c>
      <c r="G27" s="34"/>
      <c r="H27" s="49"/>
    </row>
    <row r="28" spans="1:8" ht="81.95" customHeight="1">
      <c r="A28" s="45"/>
      <c r="B28" s="47"/>
      <c r="C28" s="47"/>
      <c r="D28" s="47"/>
      <c r="E28" s="31" t="s">
        <v>108</v>
      </c>
      <c r="F28" s="34">
        <v>5</v>
      </c>
      <c r="G28" s="34"/>
      <c r="H28" s="49"/>
    </row>
    <row r="29" spans="1:8" ht="105.95" customHeight="1">
      <c r="A29" s="45">
        <v>18</v>
      </c>
      <c r="B29" s="47" t="s">
        <v>109</v>
      </c>
      <c r="C29" s="47" t="s">
        <v>110</v>
      </c>
      <c r="D29" s="47" t="s">
        <v>13</v>
      </c>
      <c r="E29" s="35" t="s">
        <v>111</v>
      </c>
      <c r="F29" s="34">
        <v>4</v>
      </c>
      <c r="G29" s="34"/>
      <c r="H29" s="49" t="str">
        <f>IF(G29="V",4,IF(G30="V",3,IF(G31="V",2,IF(G32="V",1,""))))</f>
        <v/>
      </c>
    </row>
    <row r="30" spans="1:8" ht="93.95" customHeight="1">
      <c r="A30" s="45"/>
      <c r="B30" s="47"/>
      <c r="C30" s="47"/>
      <c r="D30" s="47"/>
      <c r="E30" s="31" t="s">
        <v>112</v>
      </c>
      <c r="F30" s="34">
        <v>3</v>
      </c>
      <c r="G30" s="34"/>
      <c r="H30" s="49"/>
    </row>
    <row r="31" spans="1:8" ht="90" customHeight="1">
      <c r="A31" s="45"/>
      <c r="B31" s="47"/>
      <c r="C31" s="47"/>
      <c r="D31" s="47"/>
      <c r="E31" s="31" t="s">
        <v>113</v>
      </c>
      <c r="F31" s="34">
        <v>2</v>
      </c>
      <c r="G31" s="34"/>
      <c r="H31" s="49"/>
    </row>
    <row r="32" spans="1:8" ht="69" customHeight="1">
      <c r="A32" s="45"/>
      <c r="B32" s="47"/>
      <c r="C32" s="47"/>
      <c r="D32" s="47"/>
      <c r="E32" s="31" t="s">
        <v>114</v>
      </c>
      <c r="F32" s="34">
        <v>1</v>
      </c>
      <c r="G32" s="34"/>
      <c r="H32" s="49"/>
    </row>
    <row r="33" spans="1:8" ht="42" customHeight="1">
      <c r="A33" s="43" t="s">
        <v>115</v>
      </c>
      <c r="B33" s="44"/>
      <c r="C33" s="44"/>
      <c r="D33" s="44"/>
      <c r="E33" s="44"/>
      <c r="F33" s="44"/>
      <c r="G33" s="44"/>
      <c r="H33" s="38">
        <f>SUM(H5:H32)</f>
        <v>0</v>
      </c>
    </row>
  </sheetData>
  <mergeCells count="40">
    <mergeCell ref="J4:K8"/>
    <mergeCell ref="J10:K12"/>
    <mergeCell ref="D25:D28"/>
    <mergeCell ref="D29:D32"/>
    <mergeCell ref="H5:H8"/>
    <mergeCell ref="H9:H12"/>
    <mergeCell ref="H13:H16"/>
    <mergeCell ref="H17:H20"/>
    <mergeCell ref="H21:H24"/>
    <mergeCell ref="H25:H28"/>
    <mergeCell ref="H29:H32"/>
    <mergeCell ref="D5:D8"/>
    <mergeCell ref="D9:D12"/>
    <mergeCell ref="D13:D16"/>
    <mergeCell ref="D17:D20"/>
    <mergeCell ref="D21:D24"/>
    <mergeCell ref="B29:B32"/>
    <mergeCell ref="C5:C8"/>
    <mergeCell ref="C9:C12"/>
    <mergeCell ref="C13:C16"/>
    <mergeCell ref="C17:C20"/>
    <mergeCell ref="C21:C24"/>
    <mergeCell ref="C25:C28"/>
    <mergeCell ref="C29:C32"/>
    <mergeCell ref="A1:H1"/>
    <mergeCell ref="A2:H2"/>
    <mergeCell ref="A33:G33"/>
    <mergeCell ref="A5:A8"/>
    <mergeCell ref="A9:A12"/>
    <mergeCell ref="A13:A16"/>
    <mergeCell ref="A17:A20"/>
    <mergeCell ref="A21:A24"/>
    <mergeCell ref="A25:A28"/>
    <mergeCell ref="A29:A32"/>
    <mergeCell ref="B5:B8"/>
    <mergeCell ref="B9:B12"/>
    <mergeCell ref="B13:B16"/>
    <mergeCell ref="B17:B20"/>
    <mergeCell ref="B21:B24"/>
    <mergeCell ref="B25:B28"/>
  </mergeCells>
  <pageMargins left="0.78680555555555598" right="0.469444444444444" top="0.75" bottom="0.62986111111111098" header="0.5" footer="0.5"/>
  <pageSetup paperSize="9" scale="90" orientation="landscape"/>
  <rowBreaks count="5" manualBreakCount="5">
    <brk id="8" max="7" man="1"/>
    <brk id="12" max="7" man="1"/>
    <brk id="20" max="7" man="1"/>
    <brk id="24" max="7" man="1"/>
    <brk id="28"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opLeftCell="A5" workbookViewId="0">
      <selection activeCell="E10" sqref="E10"/>
    </sheetView>
  </sheetViews>
  <sheetFormatPr defaultColWidth="9" defaultRowHeight="15.75"/>
  <cols>
    <col min="1" max="1" width="8.875" customWidth="1"/>
    <col min="2" max="2" width="14" customWidth="1"/>
    <col min="3" max="3" width="19" customWidth="1"/>
    <col min="4" max="4" width="18" customWidth="1"/>
    <col min="5" max="5" width="51.875" customWidth="1"/>
    <col min="6" max="6" width="9" customWidth="1"/>
    <col min="7" max="7" width="7.75" customWidth="1"/>
    <col min="8" max="8" width="8" customWidth="1"/>
    <col min="9" max="9" width="3.75" customWidth="1"/>
    <col min="10" max="11" width="10" customWidth="1"/>
  </cols>
  <sheetData>
    <row r="1" spans="1:11" ht="39" customHeight="1">
      <c r="A1" s="41" t="s">
        <v>0</v>
      </c>
      <c r="B1" s="41"/>
      <c r="C1" s="41"/>
      <c r="D1" s="41"/>
      <c r="E1" s="41"/>
      <c r="F1" s="41"/>
      <c r="G1" s="41"/>
      <c r="H1" s="41"/>
    </row>
    <row r="2" spans="1:11" ht="20.25">
      <c r="A2" s="42" t="s">
        <v>116</v>
      </c>
      <c r="B2" s="42"/>
      <c r="C2" s="42"/>
      <c r="D2" s="42"/>
      <c r="E2" s="42"/>
      <c r="F2" s="42"/>
      <c r="G2" s="42"/>
      <c r="H2" s="42"/>
    </row>
    <row r="4" spans="1:11" ht="54" customHeight="1">
      <c r="A4" s="28" t="s">
        <v>2</v>
      </c>
      <c r="B4" s="29" t="s">
        <v>3</v>
      </c>
      <c r="C4" s="29" t="s">
        <v>4</v>
      </c>
      <c r="D4" s="29" t="s">
        <v>5</v>
      </c>
      <c r="E4" s="29" t="s">
        <v>6</v>
      </c>
      <c r="F4" s="29" t="s">
        <v>7</v>
      </c>
      <c r="G4" s="29" t="s">
        <v>8</v>
      </c>
      <c r="H4" s="30" t="s">
        <v>9</v>
      </c>
      <c r="J4" s="50" t="s">
        <v>10</v>
      </c>
      <c r="K4" s="51"/>
    </row>
    <row r="5" spans="1:11" ht="159.94999999999999" customHeight="1">
      <c r="A5" s="45">
        <v>19</v>
      </c>
      <c r="B5" s="47" t="s">
        <v>117</v>
      </c>
      <c r="C5" s="47" t="s">
        <v>118</v>
      </c>
      <c r="D5" s="47" t="s">
        <v>25</v>
      </c>
      <c r="E5" s="32" t="s">
        <v>119</v>
      </c>
      <c r="F5" s="34">
        <v>4</v>
      </c>
      <c r="G5" s="34"/>
      <c r="H5" s="49" t="str">
        <f>IF(G5="V",4,IF(G6="V",3,IF(G7="V",2,IF(G8="V",1,""))))</f>
        <v/>
      </c>
      <c r="J5" s="52"/>
      <c r="K5" s="53"/>
    </row>
    <row r="6" spans="1:11" ht="129" customHeight="1">
      <c r="A6" s="45"/>
      <c r="B6" s="47"/>
      <c r="C6" s="47"/>
      <c r="D6" s="47"/>
      <c r="E6" s="32" t="s">
        <v>120</v>
      </c>
      <c r="F6" s="34">
        <v>3</v>
      </c>
      <c r="G6" s="34"/>
      <c r="H6" s="49"/>
      <c r="J6" s="52"/>
      <c r="K6" s="53"/>
    </row>
    <row r="7" spans="1:11" ht="114.95" customHeight="1">
      <c r="A7" s="45"/>
      <c r="B7" s="47"/>
      <c r="C7" s="47"/>
      <c r="D7" s="47"/>
      <c r="E7" s="31" t="s">
        <v>121</v>
      </c>
      <c r="F7" s="34">
        <v>2</v>
      </c>
      <c r="G7" s="34"/>
      <c r="H7" s="49"/>
      <c r="J7" s="52"/>
      <c r="K7" s="53"/>
    </row>
    <row r="8" spans="1:11" ht="35.1" customHeight="1">
      <c r="A8" s="45"/>
      <c r="B8" s="47"/>
      <c r="C8" s="47"/>
      <c r="D8" s="47"/>
      <c r="E8" s="31" t="s">
        <v>122</v>
      </c>
      <c r="F8" s="34">
        <v>1</v>
      </c>
      <c r="G8" s="34"/>
      <c r="H8" s="49"/>
      <c r="J8" s="54"/>
      <c r="K8" s="55"/>
    </row>
    <row r="9" spans="1:11" ht="129" customHeight="1">
      <c r="A9" s="45">
        <v>20</v>
      </c>
      <c r="B9" s="47" t="s">
        <v>117</v>
      </c>
      <c r="C9" s="47" t="s">
        <v>123</v>
      </c>
      <c r="D9" s="47" t="s">
        <v>25</v>
      </c>
      <c r="E9" s="31" t="s">
        <v>124</v>
      </c>
      <c r="F9" s="34">
        <v>4</v>
      </c>
      <c r="G9" s="34"/>
      <c r="H9" s="49" t="str">
        <f>IF(G9="V",4,IF(G10="V",3,IF(G11="V",2,IF(G12="V",1,""))))</f>
        <v/>
      </c>
    </row>
    <row r="10" spans="1:11" ht="78" customHeight="1">
      <c r="A10" s="45"/>
      <c r="B10" s="47"/>
      <c r="C10" s="47"/>
      <c r="D10" s="47"/>
      <c r="E10" s="31" t="s">
        <v>125</v>
      </c>
      <c r="F10" s="34">
        <v>3</v>
      </c>
      <c r="G10" s="34"/>
      <c r="H10" s="49"/>
      <c r="J10" s="56" t="s">
        <v>22</v>
      </c>
      <c r="K10" s="57"/>
    </row>
    <row r="11" spans="1:11" ht="50.1" customHeight="1">
      <c r="A11" s="45"/>
      <c r="B11" s="47"/>
      <c r="C11" s="47"/>
      <c r="D11" s="47"/>
      <c r="E11" s="31" t="s">
        <v>126</v>
      </c>
      <c r="F11" s="34">
        <v>2</v>
      </c>
      <c r="G11" s="34"/>
      <c r="H11" s="49"/>
      <c r="J11" s="58"/>
      <c r="K11" s="59"/>
    </row>
    <row r="12" spans="1:11" ht="44.1" customHeight="1">
      <c r="A12" s="45"/>
      <c r="B12" s="47"/>
      <c r="C12" s="47"/>
      <c r="D12" s="47"/>
      <c r="E12" s="31" t="s">
        <v>127</v>
      </c>
      <c r="F12" s="34">
        <v>1</v>
      </c>
      <c r="G12" s="34"/>
      <c r="H12" s="49"/>
      <c r="J12" s="60"/>
      <c r="K12" s="61"/>
    </row>
    <row r="13" spans="1:11" ht="162" customHeight="1">
      <c r="A13" s="45">
        <v>21</v>
      </c>
      <c r="B13" s="47" t="s">
        <v>128</v>
      </c>
      <c r="C13" s="47" t="s">
        <v>129</v>
      </c>
      <c r="D13" s="47" t="s">
        <v>25</v>
      </c>
      <c r="E13" s="31" t="s">
        <v>130</v>
      </c>
      <c r="F13" s="34">
        <v>4</v>
      </c>
      <c r="G13" s="34"/>
      <c r="H13" s="49" t="str">
        <f>IF(G13="V",4,IF(G14="V",3,IF(G15="V",2,IF(G16="V",1,""))))</f>
        <v/>
      </c>
    </row>
    <row r="14" spans="1:11" ht="123" customHeight="1">
      <c r="A14" s="45"/>
      <c r="B14" s="47"/>
      <c r="C14" s="47"/>
      <c r="D14" s="47"/>
      <c r="E14" s="31" t="s">
        <v>131</v>
      </c>
      <c r="F14" s="34">
        <v>3</v>
      </c>
      <c r="G14" s="34"/>
      <c r="H14" s="49"/>
    </row>
    <row r="15" spans="1:11" ht="105.95" customHeight="1">
      <c r="A15" s="45"/>
      <c r="B15" s="47"/>
      <c r="C15" s="47"/>
      <c r="D15" s="47"/>
      <c r="E15" s="31" t="s">
        <v>132</v>
      </c>
      <c r="F15" s="34">
        <v>2</v>
      </c>
      <c r="G15" s="34"/>
      <c r="H15" s="49"/>
    </row>
    <row r="16" spans="1:11" ht="92.1" customHeight="1">
      <c r="A16" s="45"/>
      <c r="B16" s="47"/>
      <c r="C16" s="47"/>
      <c r="D16" s="47"/>
      <c r="E16" s="31" t="s">
        <v>133</v>
      </c>
      <c r="F16" s="34">
        <v>1</v>
      </c>
      <c r="G16" s="34"/>
      <c r="H16" s="49"/>
    </row>
    <row r="17" spans="1:8" ht="102" customHeight="1">
      <c r="A17" s="45">
        <v>22</v>
      </c>
      <c r="B17" s="47" t="s">
        <v>134</v>
      </c>
      <c r="C17" s="47" t="s">
        <v>135</v>
      </c>
      <c r="D17" s="62" t="s">
        <v>136</v>
      </c>
      <c r="E17" s="31" t="s">
        <v>137</v>
      </c>
      <c r="F17" s="34">
        <v>4</v>
      </c>
      <c r="G17" s="34"/>
      <c r="H17" s="49" t="str">
        <f>IF(G17="V",4,IF(G18="V",3,IF(G19="V",2,IF(G20="V",1,""))))</f>
        <v/>
      </c>
    </row>
    <row r="18" spans="1:8" ht="75" customHeight="1">
      <c r="A18" s="45"/>
      <c r="B18" s="47"/>
      <c r="C18" s="47"/>
      <c r="D18" s="47"/>
      <c r="E18" s="31" t="s">
        <v>138</v>
      </c>
      <c r="F18" s="34">
        <v>3</v>
      </c>
      <c r="G18" s="34"/>
      <c r="H18" s="49"/>
    </row>
    <row r="19" spans="1:8" ht="77.099999999999994" customHeight="1">
      <c r="A19" s="45"/>
      <c r="B19" s="47"/>
      <c r="C19" s="47"/>
      <c r="D19" s="47"/>
      <c r="E19" s="31" t="s">
        <v>139</v>
      </c>
      <c r="F19" s="34">
        <v>2</v>
      </c>
      <c r="G19" s="34"/>
      <c r="H19" s="49"/>
    </row>
    <row r="20" spans="1:8" ht="66.95" customHeight="1">
      <c r="A20" s="45"/>
      <c r="B20" s="47"/>
      <c r="C20" s="47"/>
      <c r="D20" s="47"/>
      <c r="E20" s="31" t="s">
        <v>140</v>
      </c>
      <c r="F20" s="34">
        <v>1</v>
      </c>
      <c r="G20" s="34"/>
      <c r="H20" s="49"/>
    </row>
    <row r="21" spans="1:8" ht="137.1" customHeight="1">
      <c r="A21" s="45">
        <v>36</v>
      </c>
      <c r="B21" s="47" t="s">
        <v>117</v>
      </c>
      <c r="C21" s="47" t="s">
        <v>141</v>
      </c>
      <c r="D21" s="62" t="s">
        <v>25</v>
      </c>
      <c r="E21" s="31" t="s">
        <v>142</v>
      </c>
      <c r="F21" s="34">
        <v>4</v>
      </c>
      <c r="G21" s="34"/>
      <c r="H21" s="49" t="str">
        <f>IF(G21="V",4,IF(G22="V",3,IF(G23="V",2,IF(G24="V",1,""))))</f>
        <v/>
      </c>
    </row>
    <row r="22" spans="1:8" ht="132" customHeight="1">
      <c r="A22" s="45"/>
      <c r="B22" s="47"/>
      <c r="C22" s="47"/>
      <c r="D22" s="47"/>
      <c r="E22" s="31" t="s">
        <v>143</v>
      </c>
      <c r="F22" s="34">
        <v>3</v>
      </c>
      <c r="G22" s="34"/>
      <c r="H22" s="49"/>
    </row>
    <row r="23" spans="1:8" ht="117.95" customHeight="1">
      <c r="A23" s="45"/>
      <c r="B23" s="47"/>
      <c r="C23" s="47"/>
      <c r="D23" s="47"/>
      <c r="E23" s="31" t="s">
        <v>144</v>
      </c>
      <c r="F23" s="34">
        <v>2</v>
      </c>
      <c r="G23" s="34"/>
      <c r="H23" s="49"/>
    </row>
    <row r="24" spans="1:8" ht="56.1" customHeight="1">
      <c r="A24" s="45"/>
      <c r="B24" s="47"/>
      <c r="C24" s="47"/>
      <c r="D24" s="47"/>
      <c r="E24" s="31" t="s">
        <v>145</v>
      </c>
      <c r="F24" s="34">
        <v>1</v>
      </c>
      <c r="G24" s="34"/>
      <c r="H24" s="49"/>
    </row>
    <row r="25" spans="1:8" ht="36" customHeight="1">
      <c r="A25" s="43" t="s">
        <v>115</v>
      </c>
      <c r="B25" s="44"/>
      <c r="C25" s="44"/>
      <c r="D25" s="44"/>
      <c r="E25" s="44"/>
      <c r="F25" s="44"/>
      <c r="G25" s="44"/>
      <c r="H25" s="38">
        <f>SUM(H5:H24)</f>
        <v>0</v>
      </c>
    </row>
  </sheetData>
  <mergeCells count="30">
    <mergeCell ref="J4:K8"/>
    <mergeCell ref="J10:K12"/>
    <mergeCell ref="H5:H8"/>
    <mergeCell ref="H9:H12"/>
    <mergeCell ref="H13:H16"/>
    <mergeCell ref="H17:H20"/>
    <mergeCell ref="H21:H24"/>
    <mergeCell ref="C17:C20"/>
    <mergeCell ref="C21:C24"/>
    <mergeCell ref="D5:D8"/>
    <mergeCell ref="D9:D12"/>
    <mergeCell ref="D13:D16"/>
    <mergeCell ref="D17:D20"/>
    <mergeCell ref="D21:D24"/>
    <mergeCell ref="A1:H1"/>
    <mergeCell ref="A2:H2"/>
    <mergeCell ref="A25:G25"/>
    <mergeCell ref="A5:A8"/>
    <mergeCell ref="A9:A12"/>
    <mergeCell ref="A13:A16"/>
    <mergeCell ref="A17:A20"/>
    <mergeCell ref="A21:A24"/>
    <mergeCell ref="B5:B8"/>
    <mergeCell ref="B9:B12"/>
    <mergeCell ref="B13:B16"/>
    <mergeCell ref="B17:B20"/>
    <mergeCell ref="B21:B24"/>
    <mergeCell ref="C5:C8"/>
    <mergeCell ref="C9:C12"/>
    <mergeCell ref="C13:C16"/>
  </mergeCells>
  <pageMargins left="0.70833333333333304" right="0.469444444444444" top="0.66874999999999996" bottom="0.62986111111111098" header="0.5" footer="0.5"/>
  <pageSetup paperSize="9" scale="90" orientation="landscape"/>
  <rowBreaks count="4" manualBreakCount="4">
    <brk id="8" max="7" man="1"/>
    <brk id="12" max="7" man="1"/>
    <brk id="16" max="7" man="1"/>
    <brk id="20"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7"/>
  <sheetViews>
    <sheetView topLeftCell="A75" workbookViewId="0">
      <selection activeCell="J10" sqref="J10:K12"/>
    </sheetView>
  </sheetViews>
  <sheetFormatPr defaultColWidth="9" defaultRowHeight="15.75"/>
  <cols>
    <col min="1" max="1" width="8.875" customWidth="1"/>
    <col min="2" max="2" width="16.375" customWidth="1"/>
    <col min="3" max="3" width="19" customWidth="1"/>
    <col min="4" max="4" width="18" customWidth="1"/>
    <col min="5" max="5" width="50" customWidth="1"/>
    <col min="6" max="6" width="9.125" customWidth="1"/>
    <col min="7" max="7" width="7.75" customWidth="1"/>
    <col min="8" max="8" width="8" customWidth="1"/>
    <col min="9" max="9" width="3.75" customWidth="1"/>
    <col min="10" max="11" width="10" customWidth="1"/>
  </cols>
  <sheetData>
    <row r="1" spans="1:11" ht="39" customHeight="1">
      <c r="A1" s="41" t="s">
        <v>0</v>
      </c>
      <c r="B1" s="41"/>
      <c r="C1" s="41"/>
      <c r="D1" s="41"/>
      <c r="E1" s="41"/>
      <c r="F1" s="41"/>
      <c r="G1" s="41"/>
      <c r="H1" s="41"/>
    </row>
    <row r="2" spans="1:11" ht="20.25">
      <c r="A2" s="42" t="s">
        <v>146</v>
      </c>
      <c r="B2" s="42"/>
      <c r="C2" s="42"/>
      <c r="D2" s="42"/>
      <c r="E2" s="42"/>
      <c r="F2" s="42"/>
      <c r="G2" s="42"/>
      <c r="H2" s="42"/>
    </row>
    <row r="4" spans="1:11" ht="54" customHeight="1">
      <c r="A4" s="28" t="s">
        <v>2</v>
      </c>
      <c r="B4" s="29" t="s">
        <v>3</v>
      </c>
      <c r="C4" s="29" t="s">
        <v>4</v>
      </c>
      <c r="D4" s="29" t="s">
        <v>5</v>
      </c>
      <c r="E4" s="29" t="s">
        <v>6</v>
      </c>
      <c r="F4" s="29" t="s">
        <v>7</v>
      </c>
      <c r="G4" s="29" t="s">
        <v>8</v>
      </c>
      <c r="H4" s="30" t="s">
        <v>9</v>
      </c>
      <c r="J4" s="50" t="s">
        <v>10</v>
      </c>
      <c r="K4" s="51"/>
    </row>
    <row r="5" spans="1:11" ht="101.1" customHeight="1">
      <c r="A5" s="45">
        <v>23</v>
      </c>
      <c r="B5" s="47" t="s">
        <v>147</v>
      </c>
      <c r="C5" s="47" t="s">
        <v>148</v>
      </c>
      <c r="D5" s="47" t="s">
        <v>13</v>
      </c>
      <c r="E5" s="32" t="s">
        <v>149</v>
      </c>
      <c r="F5" s="33">
        <v>4</v>
      </c>
      <c r="G5" s="34"/>
      <c r="H5" s="49" t="str">
        <f>IF(G5="V",4,IF(G6="V",3,IF(G7="V",2,IF(G8="V",1,""))))</f>
        <v/>
      </c>
      <c r="J5" s="52"/>
      <c r="K5" s="53"/>
    </row>
    <row r="6" spans="1:11" ht="95.1" customHeight="1">
      <c r="A6" s="45"/>
      <c r="B6" s="47"/>
      <c r="C6" s="47"/>
      <c r="D6" s="47"/>
      <c r="E6" s="32" t="s">
        <v>150</v>
      </c>
      <c r="F6" s="33">
        <v>3</v>
      </c>
      <c r="G6" s="34"/>
      <c r="H6" s="49"/>
      <c r="J6" s="52"/>
      <c r="K6" s="53"/>
    </row>
    <row r="7" spans="1:11" ht="81" customHeight="1">
      <c r="A7" s="45"/>
      <c r="B7" s="47"/>
      <c r="C7" s="47"/>
      <c r="D7" s="47"/>
      <c r="E7" s="31" t="s">
        <v>151</v>
      </c>
      <c r="F7" s="33">
        <v>2</v>
      </c>
      <c r="G7" s="34"/>
      <c r="H7" s="49"/>
      <c r="J7" s="52"/>
      <c r="K7" s="53"/>
    </row>
    <row r="8" spans="1:11" ht="84" customHeight="1">
      <c r="A8" s="45"/>
      <c r="B8" s="47"/>
      <c r="C8" s="47"/>
      <c r="D8" s="47"/>
      <c r="E8" s="31" t="s">
        <v>152</v>
      </c>
      <c r="F8" s="33">
        <v>1</v>
      </c>
      <c r="G8" s="34"/>
      <c r="H8" s="49"/>
      <c r="J8" s="54"/>
      <c r="K8" s="55"/>
    </row>
    <row r="9" spans="1:11" ht="104.1" customHeight="1">
      <c r="A9" s="45">
        <v>24</v>
      </c>
      <c r="B9" s="47" t="s">
        <v>153</v>
      </c>
      <c r="C9" s="47" t="s">
        <v>154</v>
      </c>
      <c r="D9" s="47" t="s">
        <v>155</v>
      </c>
      <c r="E9" s="31" t="s">
        <v>156</v>
      </c>
      <c r="F9" s="33">
        <v>4</v>
      </c>
      <c r="G9" s="34"/>
      <c r="H9" s="49" t="str">
        <f>IF(G9="V",4,IF(G10="V",3,IF(G11="V",2,IF(G12="V",1,""))))</f>
        <v/>
      </c>
    </row>
    <row r="10" spans="1:11" ht="63.95" customHeight="1">
      <c r="A10" s="45"/>
      <c r="B10" s="47"/>
      <c r="C10" s="47"/>
      <c r="D10" s="47"/>
      <c r="E10" s="31" t="s">
        <v>157</v>
      </c>
      <c r="F10" s="33">
        <v>3</v>
      </c>
      <c r="G10" s="34"/>
      <c r="H10" s="49"/>
      <c r="J10" s="56" t="s">
        <v>22</v>
      </c>
      <c r="K10" s="57"/>
    </row>
    <row r="11" spans="1:11" ht="78" customHeight="1">
      <c r="A11" s="45"/>
      <c r="B11" s="47"/>
      <c r="C11" s="47"/>
      <c r="D11" s="47"/>
      <c r="E11" s="31" t="s">
        <v>158</v>
      </c>
      <c r="F11" s="33">
        <v>2</v>
      </c>
      <c r="G11" s="34"/>
      <c r="H11" s="49"/>
      <c r="J11" s="58"/>
      <c r="K11" s="59"/>
    </row>
    <row r="12" spans="1:11" ht="53.1" customHeight="1">
      <c r="A12" s="45"/>
      <c r="B12" s="47"/>
      <c r="C12" s="47"/>
      <c r="D12" s="47"/>
      <c r="E12" s="31" t="s">
        <v>159</v>
      </c>
      <c r="F12" s="33">
        <v>1</v>
      </c>
      <c r="G12" s="34"/>
      <c r="H12" s="49"/>
      <c r="J12" s="60"/>
      <c r="K12" s="61"/>
    </row>
    <row r="13" spans="1:11" ht="141" customHeight="1">
      <c r="A13" s="45">
        <v>25</v>
      </c>
      <c r="B13" s="47" t="s">
        <v>160</v>
      </c>
      <c r="C13" s="47" t="s">
        <v>161</v>
      </c>
      <c r="D13" s="47" t="s">
        <v>155</v>
      </c>
      <c r="E13" s="31" t="s">
        <v>162</v>
      </c>
      <c r="F13" s="33">
        <v>4</v>
      </c>
      <c r="G13" s="34"/>
      <c r="H13" s="49" t="str">
        <f>IF(G13="V",4,IF(G14="V",3,IF(G15="V",2,IF(G16="V",1,""))))</f>
        <v/>
      </c>
    </row>
    <row r="14" spans="1:11" ht="108" customHeight="1">
      <c r="A14" s="45"/>
      <c r="B14" s="47"/>
      <c r="C14" s="47"/>
      <c r="D14" s="47"/>
      <c r="E14" s="31" t="s">
        <v>163</v>
      </c>
      <c r="F14" s="33">
        <v>3</v>
      </c>
      <c r="G14" s="34"/>
      <c r="H14" s="49"/>
    </row>
    <row r="15" spans="1:11" ht="104.1" customHeight="1">
      <c r="A15" s="45"/>
      <c r="B15" s="47"/>
      <c r="C15" s="47"/>
      <c r="D15" s="47"/>
      <c r="E15" s="31" t="s">
        <v>164</v>
      </c>
      <c r="F15" s="33">
        <v>2</v>
      </c>
      <c r="G15" s="34"/>
      <c r="H15" s="49"/>
    </row>
    <row r="16" spans="1:11" ht="93.95" customHeight="1">
      <c r="A16" s="45"/>
      <c r="B16" s="47"/>
      <c r="C16" s="47"/>
      <c r="D16" s="47"/>
      <c r="E16" s="31" t="s">
        <v>165</v>
      </c>
      <c r="F16" s="33">
        <v>1</v>
      </c>
      <c r="G16" s="34"/>
      <c r="H16" s="49"/>
    </row>
    <row r="17" spans="1:8" ht="72" customHeight="1">
      <c r="A17" s="45">
        <v>26</v>
      </c>
      <c r="B17" s="47" t="s">
        <v>160</v>
      </c>
      <c r="C17" s="47" t="s">
        <v>166</v>
      </c>
      <c r="D17" s="47" t="s">
        <v>13</v>
      </c>
      <c r="E17" s="31" t="s">
        <v>167</v>
      </c>
      <c r="F17" s="33">
        <v>4</v>
      </c>
      <c r="G17" s="34"/>
      <c r="H17" s="49" t="str">
        <f>IF(G17="V",4,IF(G18="V",3,IF(G19="V",2,IF(G20="V",1,""))))</f>
        <v/>
      </c>
    </row>
    <row r="18" spans="1:8" ht="56.1" customHeight="1">
      <c r="A18" s="45"/>
      <c r="B18" s="47"/>
      <c r="C18" s="47"/>
      <c r="D18" s="47"/>
      <c r="E18" s="31" t="s">
        <v>168</v>
      </c>
      <c r="F18" s="33">
        <v>3</v>
      </c>
      <c r="G18" s="34"/>
      <c r="H18" s="49"/>
    </row>
    <row r="19" spans="1:8" ht="41.1" customHeight="1">
      <c r="A19" s="45"/>
      <c r="B19" s="47"/>
      <c r="C19" s="47"/>
      <c r="D19" s="47"/>
      <c r="E19" s="31" t="s">
        <v>169</v>
      </c>
      <c r="F19" s="33">
        <v>2</v>
      </c>
      <c r="G19" s="34"/>
      <c r="H19" s="49"/>
    </row>
    <row r="20" spans="1:8" ht="39" customHeight="1">
      <c r="A20" s="45"/>
      <c r="B20" s="47"/>
      <c r="C20" s="47"/>
      <c r="D20" s="47"/>
      <c r="E20" s="31" t="s">
        <v>170</v>
      </c>
      <c r="F20" s="33">
        <v>1</v>
      </c>
      <c r="G20" s="34"/>
      <c r="H20" s="49"/>
    </row>
    <row r="21" spans="1:8" ht="89.1" customHeight="1">
      <c r="A21" s="45">
        <v>27</v>
      </c>
      <c r="B21" s="47" t="s">
        <v>171</v>
      </c>
      <c r="C21" s="47" t="s">
        <v>172</v>
      </c>
      <c r="D21" s="47" t="s">
        <v>13</v>
      </c>
      <c r="E21" s="31" t="s">
        <v>173</v>
      </c>
      <c r="F21" s="33">
        <v>4</v>
      </c>
      <c r="G21" s="34"/>
      <c r="H21" s="49" t="str">
        <f>IF(G21="V",4,IF(G22="V",3,IF(G23="V",2,IF(G24="V",1,""))))</f>
        <v/>
      </c>
    </row>
    <row r="22" spans="1:8" ht="72" customHeight="1">
      <c r="A22" s="45"/>
      <c r="B22" s="47"/>
      <c r="C22" s="47"/>
      <c r="D22" s="47"/>
      <c r="E22" s="31" t="s">
        <v>174</v>
      </c>
      <c r="F22" s="33">
        <v>3</v>
      </c>
      <c r="G22" s="34"/>
      <c r="H22" s="49"/>
    </row>
    <row r="23" spans="1:8" ht="72" customHeight="1">
      <c r="A23" s="45"/>
      <c r="B23" s="47"/>
      <c r="C23" s="47"/>
      <c r="D23" s="47"/>
      <c r="E23" s="31" t="s">
        <v>175</v>
      </c>
      <c r="F23" s="33">
        <v>2</v>
      </c>
      <c r="G23" s="34"/>
      <c r="H23" s="49"/>
    </row>
    <row r="24" spans="1:8" ht="42" customHeight="1">
      <c r="A24" s="45"/>
      <c r="B24" s="47"/>
      <c r="C24" s="47"/>
      <c r="D24" s="47"/>
      <c r="E24" s="31" t="s">
        <v>176</v>
      </c>
      <c r="F24" s="33">
        <v>1</v>
      </c>
      <c r="G24" s="34"/>
      <c r="H24" s="49"/>
    </row>
    <row r="25" spans="1:8" ht="177.95" customHeight="1">
      <c r="A25" s="45">
        <v>28</v>
      </c>
      <c r="B25" s="47" t="s">
        <v>177</v>
      </c>
      <c r="C25" s="47" t="s">
        <v>178</v>
      </c>
      <c r="D25" s="47" t="s">
        <v>155</v>
      </c>
      <c r="E25" s="31" t="s">
        <v>179</v>
      </c>
      <c r="F25" s="33">
        <v>4</v>
      </c>
      <c r="G25" s="34"/>
      <c r="H25" s="49" t="str">
        <f>IF(G25="V",4,IF(G26="V",3,IF(G27="V",2,IF(G28="V",1,""))))</f>
        <v/>
      </c>
    </row>
    <row r="26" spans="1:8" ht="147" customHeight="1">
      <c r="A26" s="45"/>
      <c r="B26" s="47"/>
      <c r="C26" s="47"/>
      <c r="D26" s="47"/>
      <c r="E26" s="31" t="s">
        <v>180</v>
      </c>
      <c r="F26" s="33">
        <v>3</v>
      </c>
      <c r="G26" s="34"/>
      <c r="H26" s="49"/>
    </row>
    <row r="27" spans="1:8" ht="114.95" customHeight="1">
      <c r="A27" s="45"/>
      <c r="B27" s="47"/>
      <c r="C27" s="47"/>
      <c r="D27" s="47"/>
      <c r="E27" s="31" t="s">
        <v>181</v>
      </c>
      <c r="F27" s="33">
        <v>2</v>
      </c>
      <c r="G27" s="34"/>
      <c r="H27" s="49"/>
    </row>
    <row r="28" spans="1:8" ht="69" customHeight="1">
      <c r="A28" s="45"/>
      <c r="B28" s="47"/>
      <c r="C28" s="47"/>
      <c r="D28" s="47"/>
      <c r="E28" s="31" t="s">
        <v>182</v>
      </c>
      <c r="F28" s="33">
        <v>1</v>
      </c>
      <c r="G28" s="34"/>
      <c r="H28" s="49"/>
    </row>
    <row r="29" spans="1:8" ht="96" customHeight="1">
      <c r="A29" s="45">
        <v>29</v>
      </c>
      <c r="B29" s="47" t="s">
        <v>183</v>
      </c>
      <c r="C29" s="47" t="s">
        <v>184</v>
      </c>
      <c r="D29" s="47" t="s">
        <v>155</v>
      </c>
      <c r="E29" s="35" t="s">
        <v>185</v>
      </c>
      <c r="F29" s="33">
        <v>4</v>
      </c>
      <c r="G29" s="34"/>
      <c r="H29" s="49" t="str">
        <f>IF(G29="V",4,IF(G30="V",3,IF(G31="V",2,IF(G32="V",1,""))))</f>
        <v/>
      </c>
    </row>
    <row r="30" spans="1:8" ht="84.95" customHeight="1">
      <c r="A30" s="45"/>
      <c r="B30" s="47"/>
      <c r="C30" s="47"/>
      <c r="D30" s="47"/>
      <c r="E30" s="31" t="s">
        <v>186</v>
      </c>
      <c r="F30" s="33">
        <v>3</v>
      </c>
      <c r="G30" s="34"/>
      <c r="H30" s="49"/>
    </row>
    <row r="31" spans="1:8" ht="75" customHeight="1">
      <c r="A31" s="45"/>
      <c r="B31" s="47"/>
      <c r="C31" s="47"/>
      <c r="D31" s="47"/>
      <c r="E31" s="31" t="s">
        <v>187</v>
      </c>
      <c r="F31" s="33">
        <v>2</v>
      </c>
      <c r="G31" s="34"/>
      <c r="H31" s="49"/>
    </row>
    <row r="32" spans="1:8" ht="66" customHeight="1">
      <c r="A32" s="45"/>
      <c r="B32" s="47"/>
      <c r="C32" s="47"/>
      <c r="D32" s="47"/>
      <c r="E32" s="31" t="s">
        <v>188</v>
      </c>
      <c r="F32" s="33">
        <v>1</v>
      </c>
      <c r="G32" s="34"/>
      <c r="H32" s="49"/>
    </row>
    <row r="33" spans="1:8" ht="129" customHeight="1">
      <c r="A33" s="45">
        <v>30</v>
      </c>
      <c r="B33" s="47" t="s">
        <v>189</v>
      </c>
      <c r="C33" s="47" t="s">
        <v>190</v>
      </c>
      <c r="D33" s="47" t="s">
        <v>155</v>
      </c>
      <c r="E33" s="31" t="s">
        <v>191</v>
      </c>
      <c r="F33" s="33">
        <v>4</v>
      </c>
      <c r="G33" s="34"/>
      <c r="H33" s="49" t="str">
        <f>IF(G33="V",4,IF(G34="V",3,IF(G35="V",2,IF(G36="V",1,""))))</f>
        <v/>
      </c>
    </row>
    <row r="34" spans="1:8" ht="114.95" customHeight="1">
      <c r="A34" s="45"/>
      <c r="B34" s="47"/>
      <c r="C34" s="47"/>
      <c r="D34" s="47"/>
      <c r="E34" s="31" t="s">
        <v>192</v>
      </c>
      <c r="F34" s="33">
        <v>3</v>
      </c>
      <c r="G34" s="34"/>
      <c r="H34" s="49"/>
    </row>
    <row r="35" spans="1:8" ht="105.95" customHeight="1">
      <c r="A35" s="45"/>
      <c r="B35" s="47"/>
      <c r="C35" s="47"/>
      <c r="D35" s="47"/>
      <c r="E35" s="31" t="s">
        <v>193</v>
      </c>
      <c r="F35" s="33">
        <v>2</v>
      </c>
      <c r="G35" s="34"/>
      <c r="H35" s="49"/>
    </row>
    <row r="36" spans="1:8" ht="53.1" customHeight="1">
      <c r="A36" s="45"/>
      <c r="B36" s="47"/>
      <c r="C36" s="47"/>
      <c r="D36" s="47"/>
      <c r="E36" s="31" t="s">
        <v>194</v>
      </c>
      <c r="F36" s="33">
        <v>1</v>
      </c>
      <c r="G36" s="34"/>
      <c r="H36" s="49"/>
    </row>
    <row r="37" spans="1:8" ht="113.1" customHeight="1">
      <c r="A37" s="45">
        <v>31</v>
      </c>
      <c r="B37" s="47" t="s">
        <v>195</v>
      </c>
      <c r="C37" s="47" t="s">
        <v>196</v>
      </c>
      <c r="D37" s="47" t="s">
        <v>13</v>
      </c>
      <c r="E37" s="31" t="s">
        <v>197</v>
      </c>
      <c r="F37" s="33">
        <v>4</v>
      </c>
      <c r="G37" s="34"/>
      <c r="H37" s="49" t="str">
        <f>IF(G37="V",4,IF(G38="V",3,IF(G39="V",2,IF(G40="V",1,""))))</f>
        <v/>
      </c>
    </row>
    <row r="38" spans="1:8" ht="92.1" customHeight="1">
      <c r="A38" s="45"/>
      <c r="B38" s="47"/>
      <c r="C38" s="47"/>
      <c r="D38" s="47"/>
      <c r="E38" s="31" t="s">
        <v>198</v>
      </c>
      <c r="F38" s="33">
        <v>3</v>
      </c>
      <c r="G38" s="34"/>
      <c r="H38" s="49"/>
    </row>
    <row r="39" spans="1:8" ht="65.099999999999994" customHeight="1">
      <c r="A39" s="45"/>
      <c r="B39" s="47"/>
      <c r="C39" s="47"/>
      <c r="D39" s="47"/>
      <c r="E39" s="31" t="s">
        <v>199</v>
      </c>
      <c r="F39" s="33">
        <v>2</v>
      </c>
      <c r="G39" s="34"/>
      <c r="H39" s="49"/>
    </row>
    <row r="40" spans="1:8" ht="53.1" customHeight="1">
      <c r="A40" s="45"/>
      <c r="B40" s="47"/>
      <c r="C40" s="47"/>
      <c r="D40" s="47"/>
      <c r="E40" s="31" t="s">
        <v>200</v>
      </c>
      <c r="F40" s="33">
        <v>1</v>
      </c>
      <c r="G40" s="34"/>
      <c r="H40" s="49"/>
    </row>
    <row r="41" spans="1:8" ht="165" customHeight="1">
      <c r="A41" s="45">
        <v>32</v>
      </c>
      <c r="B41" s="47" t="s">
        <v>201</v>
      </c>
      <c r="C41" s="47" t="s">
        <v>202</v>
      </c>
      <c r="D41" s="47" t="s">
        <v>155</v>
      </c>
      <c r="E41" s="31" t="s">
        <v>203</v>
      </c>
      <c r="F41" s="33">
        <v>4</v>
      </c>
      <c r="G41" s="34"/>
      <c r="H41" s="49" t="str">
        <f>IF(G41="V",4,IF(G42="V",3,IF(G43="V",2,IF(G44="V",1,""))))</f>
        <v/>
      </c>
    </row>
    <row r="42" spans="1:8" ht="138" customHeight="1">
      <c r="A42" s="45"/>
      <c r="B42" s="47"/>
      <c r="C42" s="47"/>
      <c r="D42" s="47"/>
      <c r="E42" s="31" t="s">
        <v>204</v>
      </c>
      <c r="F42" s="33">
        <v>3</v>
      </c>
      <c r="G42" s="34"/>
      <c r="H42" s="49"/>
    </row>
    <row r="43" spans="1:8" ht="77.099999999999994" customHeight="1">
      <c r="A43" s="45"/>
      <c r="B43" s="47"/>
      <c r="C43" s="47"/>
      <c r="D43" s="47"/>
      <c r="E43" s="31" t="s">
        <v>205</v>
      </c>
      <c r="F43" s="33">
        <v>2</v>
      </c>
      <c r="G43" s="34"/>
      <c r="H43" s="49"/>
    </row>
    <row r="44" spans="1:8" ht="72" customHeight="1">
      <c r="A44" s="45"/>
      <c r="B44" s="47"/>
      <c r="C44" s="47"/>
      <c r="D44" s="47"/>
      <c r="E44" s="31" t="s">
        <v>206</v>
      </c>
      <c r="F44" s="33">
        <v>1</v>
      </c>
      <c r="G44" s="34"/>
      <c r="H44" s="49"/>
    </row>
    <row r="45" spans="1:8" ht="66.95" customHeight="1">
      <c r="A45" s="45">
        <v>33</v>
      </c>
      <c r="B45" s="47" t="s">
        <v>207</v>
      </c>
      <c r="C45" s="47" t="s">
        <v>208</v>
      </c>
      <c r="D45" s="47" t="s">
        <v>155</v>
      </c>
      <c r="E45" s="31" t="s">
        <v>209</v>
      </c>
      <c r="F45" s="33">
        <v>4</v>
      </c>
      <c r="G45" s="34"/>
      <c r="H45" s="49" t="str">
        <f>IF(G45="V",4,IF(G46="V",3,IF(G47="V",2,IF(G48="V",1,""))))</f>
        <v/>
      </c>
    </row>
    <row r="46" spans="1:8" ht="68.099999999999994" customHeight="1">
      <c r="A46" s="45"/>
      <c r="B46" s="47"/>
      <c r="C46" s="47"/>
      <c r="D46" s="47"/>
      <c r="E46" s="31" t="s">
        <v>210</v>
      </c>
      <c r="F46" s="33">
        <v>3</v>
      </c>
      <c r="G46" s="34"/>
      <c r="H46" s="49"/>
    </row>
    <row r="47" spans="1:8" ht="51" customHeight="1">
      <c r="A47" s="45"/>
      <c r="B47" s="47"/>
      <c r="C47" s="47"/>
      <c r="D47" s="47"/>
      <c r="E47" s="31" t="s">
        <v>211</v>
      </c>
      <c r="F47" s="33">
        <v>2</v>
      </c>
      <c r="G47" s="34"/>
      <c r="H47" s="49"/>
    </row>
    <row r="48" spans="1:8" ht="36" customHeight="1">
      <c r="A48" s="45"/>
      <c r="B48" s="47"/>
      <c r="C48" s="47"/>
      <c r="D48" s="47"/>
      <c r="E48" s="31" t="s">
        <v>212</v>
      </c>
      <c r="F48" s="33">
        <v>1</v>
      </c>
      <c r="G48" s="34"/>
      <c r="H48" s="49"/>
    </row>
    <row r="49" spans="1:8" ht="66.95" customHeight="1">
      <c r="A49" s="45">
        <v>34</v>
      </c>
      <c r="B49" s="47" t="s">
        <v>213</v>
      </c>
      <c r="C49" s="47" t="s">
        <v>214</v>
      </c>
      <c r="D49" s="47" t="s">
        <v>13</v>
      </c>
      <c r="E49" s="31" t="s">
        <v>215</v>
      </c>
      <c r="F49" s="33">
        <v>4</v>
      </c>
      <c r="G49" s="34"/>
      <c r="H49" s="49" t="str">
        <f>IF(G49="V",4,IF(G50="V",3,IF(G51="V",2,IF(G52="V",1,""))))</f>
        <v/>
      </c>
    </row>
    <row r="50" spans="1:8" ht="66" customHeight="1">
      <c r="A50" s="45"/>
      <c r="B50" s="47"/>
      <c r="C50" s="47"/>
      <c r="D50" s="47"/>
      <c r="E50" s="31" t="s">
        <v>216</v>
      </c>
      <c r="F50" s="33">
        <v>3</v>
      </c>
      <c r="G50" s="34"/>
      <c r="H50" s="49"/>
    </row>
    <row r="51" spans="1:8" ht="69" customHeight="1">
      <c r="A51" s="45"/>
      <c r="B51" s="47"/>
      <c r="C51" s="47"/>
      <c r="D51" s="47"/>
      <c r="E51" s="31" t="s">
        <v>217</v>
      </c>
      <c r="F51" s="33">
        <v>2</v>
      </c>
      <c r="G51" s="34"/>
      <c r="H51" s="49"/>
    </row>
    <row r="52" spans="1:8" ht="69" customHeight="1">
      <c r="A52" s="45"/>
      <c r="B52" s="47"/>
      <c r="C52" s="47"/>
      <c r="D52" s="47"/>
      <c r="E52" s="31" t="s">
        <v>218</v>
      </c>
      <c r="F52" s="33">
        <v>1</v>
      </c>
      <c r="G52" s="34"/>
      <c r="H52" s="49"/>
    </row>
    <row r="53" spans="1:8" ht="78.75">
      <c r="A53" s="45">
        <v>35</v>
      </c>
      <c r="B53" s="47" t="s">
        <v>219</v>
      </c>
      <c r="C53" s="47" t="s">
        <v>220</v>
      </c>
      <c r="D53" s="47" t="s">
        <v>155</v>
      </c>
      <c r="E53" s="31" t="s">
        <v>221</v>
      </c>
      <c r="F53" s="33">
        <v>4</v>
      </c>
      <c r="G53" s="34"/>
      <c r="H53" s="49" t="str">
        <f>IF(G53="V",4,IF(G54="V",3,IF(G55="V",2,IF(G56="V",1,""))))</f>
        <v/>
      </c>
    </row>
    <row r="54" spans="1:8" ht="69" customHeight="1">
      <c r="A54" s="45"/>
      <c r="B54" s="47"/>
      <c r="C54" s="47"/>
      <c r="D54" s="47"/>
      <c r="E54" s="31" t="s">
        <v>222</v>
      </c>
      <c r="F54" s="33">
        <v>3</v>
      </c>
      <c r="G54" s="34"/>
      <c r="H54" s="49"/>
    </row>
    <row r="55" spans="1:8" ht="51" customHeight="1">
      <c r="A55" s="45"/>
      <c r="B55" s="47"/>
      <c r="C55" s="47"/>
      <c r="D55" s="47"/>
      <c r="E55" s="31" t="s">
        <v>223</v>
      </c>
      <c r="F55" s="33">
        <v>2</v>
      </c>
      <c r="G55" s="34"/>
      <c r="H55" s="49"/>
    </row>
    <row r="56" spans="1:8" ht="47.1" customHeight="1">
      <c r="A56" s="45"/>
      <c r="B56" s="47"/>
      <c r="C56" s="47"/>
      <c r="D56" s="47"/>
      <c r="E56" s="31" t="s">
        <v>224</v>
      </c>
      <c r="F56" s="33">
        <v>1</v>
      </c>
      <c r="G56" s="34"/>
      <c r="H56" s="49"/>
    </row>
    <row r="57" spans="1:8" ht="36.950000000000003" customHeight="1">
      <c r="A57" s="63" t="s">
        <v>225</v>
      </c>
      <c r="B57" s="64"/>
      <c r="C57" s="64"/>
      <c r="D57" s="64"/>
      <c r="E57" s="64"/>
      <c r="F57" s="64"/>
      <c r="G57" s="64"/>
      <c r="H57" s="36">
        <f>SUM(H5:H56)</f>
        <v>0</v>
      </c>
    </row>
  </sheetData>
  <mergeCells count="70">
    <mergeCell ref="J4:K8"/>
    <mergeCell ref="J10:K12"/>
    <mergeCell ref="D45:D48"/>
    <mergeCell ref="D49:D52"/>
    <mergeCell ref="D53:D56"/>
    <mergeCell ref="H5:H8"/>
    <mergeCell ref="H9:H12"/>
    <mergeCell ref="H13:H16"/>
    <mergeCell ref="H17:H20"/>
    <mergeCell ref="H21:H24"/>
    <mergeCell ref="H25:H28"/>
    <mergeCell ref="H29:H32"/>
    <mergeCell ref="H33:H36"/>
    <mergeCell ref="H37:H40"/>
    <mergeCell ref="H41:H44"/>
    <mergeCell ref="H45:H48"/>
    <mergeCell ref="H49:H52"/>
    <mergeCell ref="H53:H56"/>
    <mergeCell ref="D25:D28"/>
    <mergeCell ref="D29:D32"/>
    <mergeCell ref="D33:D36"/>
    <mergeCell ref="D37:D40"/>
    <mergeCell ref="D41:D44"/>
    <mergeCell ref="D5:D8"/>
    <mergeCell ref="D9:D12"/>
    <mergeCell ref="D13:D16"/>
    <mergeCell ref="D17:D20"/>
    <mergeCell ref="D21:D24"/>
    <mergeCell ref="B45:B48"/>
    <mergeCell ref="B49:B52"/>
    <mergeCell ref="B53:B56"/>
    <mergeCell ref="C5:C8"/>
    <mergeCell ref="C9:C12"/>
    <mergeCell ref="C13:C16"/>
    <mergeCell ref="C17:C20"/>
    <mergeCell ref="C21:C24"/>
    <mergeCell ref="C25:C28"/>
    <mergeCell ref="C29:C32"/>
    <mergeCell ref="C33:C36"/>
    <mergeCell ref="C37:C40"/>
    <mergeCell ref="C41:C44"/>
    <mergeCell ref="C45:C48"/>
    <mergeCell ref="C49:C52"/>
    <mergeCell ref="C53:C56"/>
    <mergeCell ref="B25:B28"/>
    <mergeCell ref="B29:B32"/>
    <mergeCell ref="B33:B36"/>
    <mergeCell ref="B37:B40"/>
    <mergeCell ref="B41:B44"/>
    <mergeCell ref="B5:B8"/>
    <mergeCell ref="B9:B12"/>
    <mergeCell ref="B13:B16"/>
    <mergeCell ref="B17:B20"/>
    <mergeCell ref="B21:B24"/>
    <mergeCell ref="A1:H1"/>
    <mergeCell ref="A2:H2"/>
    <mergeCell ref="A57:G57"/>
    <mergeCell ref="A5:A8"/>
    <mergeCell ref="A9:A12"/>
    <mergeCell ref="A13:A16"/>
    <mergeCell ref="A17:A20"/>
    <mergeCell ref="A21:A24"/>
    <mergeCell ref="A25:A28"/>
    <mergeCell ref="A29:A32"/>
    <mergeCell ref="A33:A36"/>
    <mergeCell ref="A37:A40"/>
    <mergeCell ref="A41:A44"/>
    <mergeCell ref="A45:A48"/>
    <mergeCell ref="A49:A52"/>
    <mergeCell ref="A53:A56"/>
  </mergeCells>
  <pageMargins left="0.78680555555555598" right="0.469444444444444" top="0.74791666666666701" bottom="0.62986111111111098" header="0.5" footer="0.5"/>
  <pageSetup paperSize="9" scale="90" orientation="landscape"/>
  <rowBreaks count="10" manualBreakCount="10">
    <brk id="8" max="7" man="1"/>
    <brk id="12" max="7" man="1"/>
    <brk id="16" max="7" man="1"/>
    <brk id="24" max="7" man="1"/>
    <brk id="28" max="7" man="1"/>
    <brk id="32" max="7" man="1"/>
    <brk id="36" max="7" man="1"/>
    <brk id="40" max="7" man="1"/>
    <brk id="44" max="7" man="1"/>
    <brk id="52"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opLeftCell="A15" workbookViewId="0">
      <selection activeCell="F6" sqref="F6:F9"/>
    </sheetView>
  </sheetViews>
  <sheetFormatPr defaultColWidth="9" defaultRowHeight="15.75"/>
  <cols>
    <col min="1" max="1" width="8.875" customWidth="1"/>
    <col min="2" max="2" width="24.375" customWidth="1"/>
    <col min="3" max="3" width="46.875" customWidth="1"/>
    <col min="4" max="4" width="8.75" customWidth="1"/>
    <col min="5" max="5" width="7.75" customWidth="1"/>
    <col min="6" max="6" width="12.75" customWidth="1"/>
    <col min="7" max="7" width="3.75" customWidth="1"/>
    <col min="8" max="9" width="10" customWidth="1"/>
  </cols>
  <sheetData>
    <row r="1" spans="1:9" ht="47.1" customHeight="1">
      <c r="A1" s="65" t="s">
        <v>226</v>
      </c>
      <c r="B1" s="41"/>
      <c r="C1" s="41"/>
      <c r="D1" s="41"/>
      <c r="E1" s="41"/>
      <c r="F1" s="41"/>
    </row>
    <row r="3" spans="1:9" ht="20.25">
      <c r="A3" s="42" t="s">
        <v>227</v>
      </c>
      <c r="B3" s="42"/>
      <c r="C3" s="42"/>
      <c r="D3" s="42"/>
      <c r="E3" s="42"/>
      <c r="F3" s="42"/>
    </row>
    <row r="5" spans="1:9" ht="54" customHeight="1">
      <c r="A5" s="28" t="s">
        <v>2</v>
      </c>
      <c r="B5" s="29" t="s">
        <v>4</v>
      </c>
      <c r="C5" s="29" t="s">
        <v>6</v>
      </c>
      <c r="D5" s="29" t="s">
        <v>7</v>
      </c>
      <c r="E5" s="29" t="s">
        <v>8</v>
      </c>
      <c r="F5" s="30" t="s">
        <v>9</v>
      </c>
      <c r="H5" s="50" t="s">
        <v>10</v>
      </c>
      <c r="I5" s="51"/>
    </row>
    <row r="6" spans="1:9" ht="30.75">
      <c r="A6" s="45">
        <v>1</v>
      </c>
      <c r="B6" s="47" t="s">
        <v>228</v>
      </c>
      <c r="C6" s="32" t="s">
        <v>229</v>
      </c>
      <c r="D6" s="33">
        <v>4</v>
      </c>
      <c r="E6" s="34"/>
      <c r="F6" s="49" t="str">
        <f>IF(E6="V",4,IF(E7="V",3,IF(E8="V",2,IF(E9="V",1,""))))</f>
        <v/>
      </c>
      <c r="H6" s="52"/>
      <c r="I6" s="53"/>
    </row>
    <row r="7" spans="1:9" ht="30.75">
      <c r="A7" s="45"/>
      <c r="B7" s="47"/>
      <c r="C7" s="32" t="s">
        <v>230</v>
      </c>
      <c r="D7" s="33">
        <v>3</v>
      </c>
      <c r="E7" s="34"/>
      <c r="F7" s="49"/>
      <c r="H7" s="52"/>
      <c r="I7" s="53"/>
    </row>
    <row r="8" spans="1:9" ht="30.75">
      <c r="A8" s="45"/>
      <c r="B8" s="47"/>
      <c r="C8" s="31" t="s">
        <v>231</v>
      </c>
      <c r="D8" s="33">
        <v>2</v>
      </c>
      <c r="E8" s="34"/>
      <c r="F8" s="49"/>
      <c r="H8" s="52"/>
      <c r="I8" s="53"/>
    </row>
    <row r="9" spans="1:9" ht="30.75">
      <c r="A9" s="45"/>
      <c r="B9" s="47"/>
      <c r="C9" s="31" t="s">
        <v>232</v>
      </c>
      <c r="D9" s="33">
        <v>1</v>
      </c>
      <c r="E9" s="34"/>
      <c r="F9" s="49"/>
      <c r="H9" s="52"/>
      <c r="I9" s="53"/>
    </row>
    <row r="10" spans="1:9" ht="30.75">
      <c r="A10" s="45">
        <v>2</v>
      </c>
      <c r="B10" s="47" t="s">
        <v>233</v>
      </c>
      <c r="C10" s="31" t="s">
        <v>234</v>
      </c>
      <c r="D10" s="33">
        <v>4</v>
      </c>
      <c r="E10" s="34"/>
      <c r="F10" s="49" t="str">
        <f>IF(E10="V",4,IF(E11="V",3,IF(E12="V",2,IF(E13="V",1,""))))</f>
        <v/>
      </c>
      <c r="H10" s="52"/>
      <c r="I10" s="53"/>
    </row>
    <row r="11" spans="1:9" ht="30.75">
      <c r="A11" s="45"/>
      <c r="B11" s="47"/>
      <c r="C11" s="31" t="s">
        <v>235</v>
      </c>
      <c r="D11" s="33">
        <v>3</v>
      </c>
      <c r="E11" s="34"/>
      <c r="F11" s="49"/>
      <c r="H11" s="54"/>
      <c r="I11" s="55"/>
    </row>
    <row r="12" spans="1:9" ht="30.75">
      <c r="A12" s="45"/>
      <c r="B12" s="47"/>
      <c r="C12" s="31" t="s">
        <v>236</v>
      </c>
      <c r="D12" s="33">
        <v>2</v>
      </c>
      <c r="E12" s="34"/>
      <c r="F12" s="49"/>
    </row>
    <row r="13" spans="1:9" ht="30.75">
      <c r="A13" s="45"/>
      <c r="B13" s="47"/>
      <c r="C13" s="31" t="s">
        <v>237</v>
      </c>
      <c r="D13" s="33">
        <v>1</v>
      </c>
      <c r="E13" s="34"/>
      <c r="F13" s="49"/>
      <c r="H13" s="56" t="s">
        <v>238</v>
      </c>
      <c r="I13" s="66"/>
    </row>
    <row r="14" spans="1:9" ht="30.75">
      <c r="A14" s="45">
        <v>3</v>
      </c>
      <c r="B14" s="47" t="s">
        <v>239</v>
      </c>
      <c r="C14" s="31" t="s">
        <v>240</v>
      </c>
      <c r="D14" s="33">
        <v>4</v>
      </c>
      <c r="E14" s="34"/>
      <c r="F14" s="49" t="str">
        <f>IF(E14="V",4,IF(E15="V",3,IF(E16="V",2,IF(E17="V",1,""))))</f>
        <v/>
      </c>
      <c r="H14" s="67"/>
      <c r="I14" s="68"/>
    </row>
    <row r="15" spans="1:9" ht="30.75">
      <c r="A15" s="45"/>
      <c r="B15" s="47"/>
      <c r="C15" s="31" t="s">
        <v>241</v>
      </c>
      <c r="D15" s="33">
        <v>3</v>
      </c>
      <c r="E15" s="34"/>
      <c r="F15" s="49"/>
      <c r="H15" s="67"/>
      <c r="I15" s="68"/>
    </row>
    <row r="16" spans="1:9" ht="30.75">
      <c r="A16" s="45"/>
      <c r="B16" s="47"/>
      <c r="C16" s="31" t="s">
        <v>242</v>
      </c>
      <c r="D16" s="33">
        <v>2</v>
      </c>
      <c r="E16" s="34"/>
      <c r="F16" s="49"/>
      <c r="H16" s="69"/>
      <c r="I16" s="70"/>
    </row>
    <row r="17" spans="1:6" ht="30.75">
      <c r="A17" s="45"/>
      <c r="B17" s="47"/>
      <c r="C17" s="31" t="s">
        <v>243</v>
      </c>
      <c r="D17" s="33">
        <v>1</v>
      </c>
      <c r="E17" s="34"/>
      <c r="F17" s="49"/>
    </row>
    <row r="18" spans="1:6" ht="57" customHeight="1">
      <c r="A18" s="45">
        <v>4</v>
      </c>
      <c r="B18" s="47" t="s">
        <v>244</v>
      </c>
      <c r="C18" s="31" t="s">
        <v>245</v>
      </c>
      <c r="D18" s="33">
        <v>4</v>
      </c>
      <c r="E18" s="34"/>
      <c r="F18" s="49" t="str">
        <f>IF(E18="V",4,IF(E19="V",3,IF(E20="V",2,IF(E21="V",1,""))))</f>
        <v/>
      </c>
    </row>
    <row r="19" spans="1:6" ht="41.1" customHeight="1">
      <c r="A19" s="45"/>
      <c r="B19" s="47"/>
      <c r="C19" s="31" t="s">
        <v>246</v>
      </c>
      <c r="D19" s="33">
        <v>3</v>
      </c>
      <c r="E19" s="34"/>
      <c r="F19" s="49"/>
    </row>
    <row r="20" spans="1:6" ht="39" customHeight="1">
      <c r="A20" s="45"/>
      <c r="B20" s="47"/>
      <c r="C20" s="31" t="s">
        <v>247</v>
      </c>
      <c r="D20" s="33">
        <v>2</v>
      </c>
      <c r="E20" s="34"/>
      <c r="F20" s="49"/>
    </row>
    <row r="21" spans="1:6" ht="54.95" customHeight="1">
      <c r="A21" s="45"/>
      <c r="B21" s="47"/>
      <c r="C21" s="31" t="s">
        <v>248</v>
      </c>
      <c r="D21" s="33">
        <v>1</v>
      </c>
      <c r="E21" s="34"/>
      <c r="F21" s="49"/>
    </row>
    <row r="22" spans="1:6" ht="30.75">
      <c r="A22" s="45">
        <v>5</v>
      </c>
      <c r="B22" s="47" t="s">
        <v>249</v>
      </c>
      <c r="C22" s="31" t="s">
        <v>250</v>
      </c>
      <c r="D22" s="33">
        <v>4</v>
      </c>
      <c r="E22" s="34"/>
      <c r="F22" s="49" t="str">
        <f>IF(E22="V",4,IF(E23="V",3,IF(E24="V",2,IF(E25="V",1,""))))</f>
        <v/>
      </c>
    </row>
    <row r="23" spans="1:6" ht="30.75">
      <c r="A23" s="45"/>
      <c r="B23" s="47"/>
      <c r="C23" s="31" t="s">
        <v>251</v>
      </c>
      <c r="D23" s="33">
        <v>3</v>
      </c>
      <c r="E23" s="34"/>
      <c r="F23" s="49"/>
    </row>
    <row r="24" spans="1:6" ht="30.75">
      <c r="A24" s="45"/>
      <c r="B24" s="47"/>
      <c r="C24" s="31" t="s">
        <v>252</v>
      </c>
      <c r="D24" s="33">
        <v>2</v>
      </c>
      <c r="E24" s="34"/>
      <c r="F24" s="49"/>
    </row>
    <row r="25" spans="1:6" ht="38.1" customHeight="1">
      <c r="A25" s="45"/>
      <c r="B25" s="47"/>
      <c r="C25" s="31" t="s">
        <v>253</v>
      </c>
      <c r="D25" s="33">
        <v>1</v>
      </c>
      <c r="E25" s="34"/>
      <c r="F25" s="49"/>
    </row>
    <row r="26" spans="1:6" ht="30.75">
      <c r="A26" s="45">
        <v>6</v>
      </c>
      <c r="B26" s="47" t="s">
        <v>254</v>
      </c>
      <c r="C26" s="31" t="s">
        <v>255</v>
      </c>
      <c r="D26" s="33">
        <v>4</v>
      </c>
      <c r="E26" s="34"/>
      <c r="F26" s="49" t="str">
        <f>IF(E26="V",4,IF(E27="V",3,IF(E28="V",2,IF(E29="V",1,""))))</f>
        <v/>
      </c>
    </row>
    <row r="27" spans="1:6" ht="30.75">
      <c r="A27" s="45"/>
      <c r="B27" s="47"/>
      <c r="C27" s="31" t="s">
        <v>256</v>
      </c>
      <c r="D27" s="33">
        <v>3</v>
      </c>
      <c r="E27" s="34"/>
      <c r="F27" s="49"/>
    </row>
    <row r="28" spans="1:6" ht="30.75">
      <c r="A28" s="45"/>
      <c r="B28" s="47"/>
      <c r="C28" s="31" t="s">
        <v>257</v>
      </c>
      <c r="D28" s="33">
        <v>2</v>
      </c>
      <c r="E28" s="34"/>
      <c r="F28" s="49"/>
    </row>
    <row r="29" spans="1:6" ht="30.75">
      <c r="A29" s="45"/>
      <c r="B29" s="47"/>
      <c r="C29" s="31" t="s">
        <v>258</v>
      </c>
      <c r="D29" s="33">
        <v>1</v>
      </c>
      <c r="E29" s="34"/>
      <c r="F29" s="49"/>
    </row>
    <row r="30" spans="1:6" ht="35.1" customHeight="1">
      <c r="A30" s="45">
        <v>7</v>
      </c>
      <c r="B30" s="47" t="s">
        <v>259</v>
      </c>
      <c r="C30" s="35" t="s">
        <v>260</v>
      </c>
      <c r="D30" s="33">
        <v>4</v>
      </c>
      <c r="E30" s="34"/>
      <c r="F30" s="49" t="str">
        <f>IF(E30="V",4,IF(E31="V",3,IF(E32="V",2,IF(E33="V",1,""))))</f>
        <v/>
      </c>
    </row>
    <row r="31" spans="1:6" ht="33" customHeight="1">
      <c r="A31" s="45"/>
      <c r="B31" s="47"/>
      <c r="C31" s="31" t="s">
        <v>261</v>
      </c>
      <c r="D31" s="33">
        <v>3</v>
      </c>
      <c r="E31" s="34"/>
      <c r="F31" s="49"/>
    </row>
    <row r="32" spans="1:6" ht="36.950000000000003" customHeight="1">
      <c r="A32" s="45"/>
      <c r="B32" s="47"/>
      <c r="C32" s="31" t="s">
        <v>262</v>
      </c>
      <c r="D32" s="33">
        <v>2</v>
      </c>
      <c r="E32" s="34"/>
      <c r="F32" s="49"/>
    </row>
    <row r="33" spans="1:6" ht="33" customHeight="1">
      <c r="A33" s="45"/>
      <c r="B33" s="47"/>
      <c r="C33" s="31" t="s">
        <v>263</v>
      </c>
      <c r="D33" s="33">
        <v>1</v>
      </c>
      <c r="E33" s="34"/>
      <c r="F33" s="49"/>
    </row>
    <row r="34" spans="1:6" ht="51.95" customHeight="1">
      <c r="A34" s="45">
        <v>8</v>
      </c>
      <c r="B34" s="47" t="s">
        <v>264</v>
      </c>
      <c r="C34" s="31" t="s">
        <v>265</v>
      </c>
      <c r="D34" s="33">
        <v>4</v>
      </c>
      <c r="E34" s="34"/>
      <c r="F34" s="49" t="str">
        <f>IF(E34="V",4,IF(E35="V",3,IF(E36="V",2,IF(E37="V",1,""))))</f>
        <v/>
      </c>
    </row>
    <row r="35" spans="1:6" ht="39.950000000000003" customHeight="1">
      <c r="A35" s="45"/>
      <c r="B35" s="47"/>
      <c r="C35" s="31" t="s">
        <v>266</v>
      </c>
      <c r="D35" s="33">
        <v>3</v>
      </c>
      <c r="E35" s="34"/>
      <c r="F35" s="49"/>
    </row>
    <row r="36" spans="1:6" ht="29.1" customHeight="1">
      <c r="A36" s="45"/>
      <c r="B36" s="47"/>
      <c r="C36" s="31" t="s">
        <v>267</v>
      </c>
      <c r="D36" s="33">
        <v>2</v>
      </c>
      <c r="E36" s="34"/>
      <c r="F36" s="49"/>
    </row>
    <row r="37" spans="1:6" ht="27" customHeight="1">
      <c r="A37" s="45"/>
      <c r="B37" s="47"/>
      <c r="C37" s="31" t="s">
        <v>268</v>
      </c>
      <c r="D37" s="33">
        <v>1</v>
      </c>
      <c r="E37" s="34"/>
      <c r="F37" s="49"/>
    </row>
    <row r="38" spans="1:6" ht="30.75">
      <c r="A38" s="63" t="s">
        <v>269</v>
      </c>
      <c r="B38" s="64"/>
      <c r="C38" s="64"/>
      <c r="D38" s="64"/>
      <c r="E38" s="64"/>
      <c r="F38" s="36">
        <f t="shared" ref="F38" si="0">SUM(F6:F37)</f>
        <v>0</v>
      </c>
    </row>
    <row r="39" spans="1:6" ht="30.75">
      <c r="A39" s="63" t="s">
        <v>270</v>
      </c>
      <c r="B39" s="64"/>
      <c r="C39" s="64"/>
      <c r="D39" s="64"/>
      <c r="E39" s="64"/>
      <c r="F39" s="36">
        <v>32</v>
      </c>
    </row>
    <row r="40" spans="1:6" ht="30.75">
      <c r="A40" s="63" t="s">
        <v>271</v>
      </c>
      <c r="B40" s="64"/>
      <c r="C40" s="64"/>
      <c r="D40" s="64"/>
      <c r="E40" s="64"/>
      <c r="F40" s="37">
        <f>(F38/F39)*100</f>
        <v>0</v>
      </c>
    </row>
  </sheetData>
  <mergeCells count="31">
    <mergeCell ref="F26:F29"/>
    <mergeCell ref="F30:F33"/>
    <mergeCell ref="F34:F37"/>
    <mergeCell ref="H5:I11"/>
    <mergeCell ref="H13:I16"/>
    <mergeCell ref="F6:F9"/>
    <mergeCell ref="F10:F13"/>
    <mergeCell ref="F14:F17"/>
    <mergeCell ref="F18:F21"/>
    <mergeCell ref="F22:F25"/>
    <mergeCell ref="B18:B21"/>
    <mergeCell ref="B22:B25"/>
    <mergeCell ref="B26:B29"/>
    <mergeCell ref="B30:B33"/>
    <mergeCell ref="B34:B37"/>
    <mergeCell ref="A1:F1"/>
    <mergeCell ref="A3:F3"/>
    <mergeCell ref="A38:E38"/>
    <mergeCell ref="A39:E39"/>
    <mergeCell ref="A40:E40"/>
    <mergeCell ref="A6:A9"/>
    <mergeCell ref="A10:A13"/>
    <mergeCell ref="A14:A17"/>
    <mergeCell ref="A18:A21"/>
    <mergeCell ref="A22:A25"/>
    <mergeCell ref="A26:A29"/>
    <mergeCell ref="A30:A33"/>
    <mergeCell ref="A34:A37"/>
    <mergeCell ref="B6:B9"/>
    <mergeCell ref="B10:B13"/>
    <mergeCell ref="B14:B17"/>
  </mergeCells>
  <pageMargins left="1.0625" right="0.469444444444444" top="0.75" bottom="0.62986111111111098" header="0.5" footer="0.5"/>
  <pageSetup paperSize="9" scale="110" orientation="landscape"/>
  <rowBreaks count="3" manualBreakCount="3">
    <brk id="13" max="5" man="1"/>
    <brk id="21" max="5" man="1"/>
    <brk id="29"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9" workbookViewId="0">
      <selection activeCell="C15" sqref="C15"/>
    </sheetView>
  </sheetViews>
  <sheetFormatPr defaultColWidth="9" defaultRowHeight="15.75"/>
  <cols>
    <col min="1" max="1" width="6.375" customWidth="1"/>
    <col min="2" max="2" width="21.75" customWidth="1"/>
    <col min="3" max="3" width="17.125" customWidth="1"/>
    <col min="4" max="4" width="9.625" customWidth="1"/>
    <col min="5" max="5" width="16" customWidth="1"/>
    <col min="6" max="6" width="20.875" customWidth="1"/>
  </cols>
  <sheetData>
    <row r="1" spans="1:6" ht="80.099999999999994" customHeight="1">
      <c r="A1" s="65" t="s">
        <v>272</v>
      </c>
      <c r="B1" s="41"/>
      <c r="C1" s="41"/>
      <c r="D1" s="41"/>
      <c r="E1" s="41"/>
      <c r="F1" s="41"/>
    </row>
    <row r="2" spans="1:6" ht="20.25">
      <c r="A2" s="71"/>
      <c r="B2" s="71"/>
      <c r="C2" s="71"/>
      <c r="D2" s="71"/>
      <c r="E2" s="71"/>
      <c r="F2" s="71"/>
    </row>
    <row r="3" spans="1:6" ht="20.25">
      <c r="A3" s="42" t="s">
        <v>273</v>
      </c>
      <c r="B3" s="42"/>
      <c r="C3" s="42"/>
      <c r="D3" s="42"/>
      <c r="E3" s="42"/>
      <c r="F3" s="42"/>
    </row>
    <row r="5" spans="1:6" ht="84" customHeight="1">
      <c r="A5" s="1" t="s">
        <v>274</v>
      </c>
      <c r="B5" s="2" t="s">
        <v>275</v>
      </c>
      <c r="C5" s="3" t="s">
        <v>276</v>
      </c>
      <c r="D5" s="3" t="s">
        <v>277</v>
      </c>
      <c r="E5" s="4" t="s">
        <v>278</v>
      </c>
      <c r="F5" s="5" t="s">
        <v>279</v>
      </c>
    </row>
    <row r="6" spans="1:6" ht="48" customHeight="1">
      <c r="A6" s="6">
        <v>1</v>
      </c>
      <c r="B6" s="7" t="s">
        <v>280</v>
      </c>
      <c r="C6" s="8">
        <f>'1. mutu lulusan'!H49</f>
        <v>0</v>
      </c>
      <c r="D6" s="9">
        <v>44</v>
      </c>
      <c r="E6" s="10">
        <v>35</v>
      </c>
      <c r="F6" s="11">
        <f>(C6/D6)*E6</f>
        <v>0</v>
      </c>
    </row>
    <row r="7" spans="1:6" ht="48" customHeight="1">
      <c r="A7" s="12">
        <v>2</v>
      </c>
      <c r="B7" s="13" t="s">
        <v>281</v>
      </c>
      <c r="C7" s="14">
        <f>'2. proses pembelajaran'!H33</f>
        <v>0</v>
      </c>
      <c r="D7" s="14">
        <v>28</v>
      </c>
      <c r="E7" s="15">
        <v>29</v>
      </c>
      <c r="F7" s="16">
        <f>(C7/D7)*E7</f>
        <v>0</v>
      </c>
    </row>
    <row r="8" spans="1:6" ht="48" customHeight="1">
      <c r="A8" s="12">
        <v>3</v>
      </c>
      <c r="B8" s="13" t="s">
        <v>282</v>
      </c>
      <c r="C8" s="14">
        <f>'3. mutu guru'!H25</f>
        <v>0</v>
      </c>
      <c r="D8" s="14">
        <v>20</v>
      </c>
      <c r="E8" s="15">
        <v>18</v>
      </c>
      <c r="F8" s="16">
        <f>(C8/D8)*E8</f>
        <v>0</v>
      </c>
    </row>
    <row r="9" spans="1:6" ht="48" customHeight="1">
      <c r="A9" s="17">
        <v>4</v>
      </c>
      <c r="B9" s="18" t="s">
        <v>283</v>
      </c>
      <c r="C9" s="19">
        <f>'4. manajemen'!H57</f>
        <v>0</v>
      </c>
      <c r="D9" s="19">
        <v>52</v>
      </c>
      <c r="E9" s="20">
        <v>18</v>
      </c>
      <c r="F9" s="21">
        <f>(C9/D9)*E9</f>
        <v>0</v>
      </c>
    </row>
    <row r="10" spans="1:6" ht="30" customHeight="1">
      <c r="A10" s="72" t="s">
        <v>284</v>
      </c>
      <c r="B10" s="73"/>
      <c r="C10" s="73"/>
      <c r="D10" s="73"/>
      <c r="E10" s="74"/>
      <c r="F10" s="22">
        <f>SUM(F6:F9)</f>
        <v>0</v>
      </c>
    </row>
    <row r="13" spans="1:6" ht="25.5">
      <c r="A13" s="75" t="s">
        <v>285</v>
      </c>
      <c r="B13" s="75"/>
      <c r="C13" s="75"/>
      <c r="D13" s="75"/>
      <c r="E13" s="75"/>
      <c r="F13" s="75"/>
    </row>
    <row r="15" spans="1:6" ht="26.25">
      <c r="A15" s="24" t="s">
        <v>286</v>
      </c>
      <c r="E15" s="23" t="s">
        <v>287</v>
      </c>
      <c r="F15" s="25">
        <f>'skoring bpr'!F40</f>
        <v>0</v>
      </c>
    </row>
    <row r="16" spans="1:6" ht="26.25">
      <c r="A16" s="24" t="s">
        <v>288</v>
      </c>
      <c r="E16" s="23" t="s">
        <v>287</v>
      </c>
      <c r="F16" s="25">
        <f>F10</f>
        <v>0</v>
      </c>
    </row>
    <row r="17" spans="1:6" ht="26.25">
      <c r="A17" s="76" t="s">
        <v>289</v>
      </c>
      <c r="B17" s="76"/>
      <c r="C17" s="76"/>
      <c r="D17" s="76"/>
      <c r="E17" s="23" t="s">
        <v>287</v>
      </c>
      <c r="F17" s="25">
        <f>(3*F15+17*F16)/20</f>
        <v>0</v>
      </c>
    </row>
    <row r="18" spans="1:6" ht="26.25">
      <c r="A18" s="76" t="s">
        <v>290</v>
      </c>
      <c r="B18" s="76"/>
      <c r="C18" s="76"/>
      <c r="D18" s="76"/>
      <c r="E18" s="23" t="s">
        <v>287</v>
      </c>
      <c r="F18" s="26" t="str">
        <f>IF(F17&gt;=91,"A",IF(F17&gt;=81,"B",IF(F17&gt;=71,"C","TT")))</f>
        <v>TT</v>
      </c>
    </row>
    <row r="19" spans="1:6" ht="48" customHeight="1">
      <c r="A19" s="76" t="s">
        <v>291</v>
      </c>
      <c r="B19" s="76"/>
      <c r="C19" s="76"/>
      <c r="D19" s="76"/>
      <c r="E19" s="23" t="s">
        <v>287</v>
      </c>
      <c r="F19" s="27" t="str">
        <f>IF(F18="A","UNGGUL",IF(F18="B","BAIK",IF(F18="C","CUKUP","TIDAK TERAKREDITASI")))</f>
        <v>TIDAK TERAKREDITASI</v>
      </c>
    </row>
  </sheetData>
  <mergeCells count="8">
    <mergeCell ref="A17:D17"/>
    <mergeCell ref="A18:D18"/>
    <mergeCell ref="A19:D19"/>
    <mergeCell ref="A1:F1"/>
    <mergeCell ref="A2:F2"/>
    <mergeCell ref="A3:F3"/>
    <mergeCell ref="A10:E10"/>
    <mergeCell ref="A13:F13"/>
  </mergeCells>
  <pageMargins left="0.74791666666666701" right="0.39305555555555599" top="1.45625" bottom="0.62986111111111098" header="0.5" footer="0.5"/>
  <pageSetup paperSize="9" scale="9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75"/>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75"/>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1. mutu lulusan</vt:lpstr>
      <vt:lpstr>2. proses pembelajaran</vt:lpstr>
      <vt:lpstr>3. mutu guru</vt:lpstr>
      <vt:lpstr>4. manajemen</vt:lpstr>
      <vt:lpstr>skoring bpr</vt:lpstr>
      <vt:lpstr>skoring butir inti</vt:lpstr>
      <vt:lpstr>Sheet2</vt:lpstr>
      <vt:lpstr>Sheet3</vt:lpstr>
      <vt:lpstr>'1. mutu lulusan'!Print_Area</vt:lpstr>
      <vt:lpstr>'2. proses pembelajaran'!Print_Area</vt:lpstr>
      <vt:lpstr>'3. mutu guru'!Print_Area</vt:lpstr>
      <vt:lpstr>'4. manajemen'!Print_Area</vt:lpstr>
      <vt:lpstr>'skoring bpr'!Print_Area</vt:lpstr>
      <vt:lpstr>'1. mutu lulusan'!Print_Titles</vt:lpstr>
      <vt:lpstr>'2. proses pembelajaran'!Print_Titles</vt:lpstr>
      <vt:lpstr>'3. mutu guru'!Print_Titles</vt:lpstr>
      <vt:lpstr>'4. manajemen'!Print_Titles</vt:lpstr>
      <vt:lpstr>'skoring bpr'!Print_Titles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TOSHIBA-PC</dc:creator>
  <cp:lastModifiedBy>Windows User</cp:lastModifiedBy>
  <dcterms:created xsi:type="dcterms:W3CDTF">2021-03-26T22:05:00Z</dcterms:created>
  <dcterms:modified xsi:type="dcterms:W3CDTF">2022-04-14T03:15:57Z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1033-11.2.0.10078</vt:lpwstr>
  </property>
</Properties>
</file>